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.Bauer\Desktop\"/>
    </mc:Choice>
  </mc:AlternateContent>
  <xr:revisionPtr revIDLastSave="0" documentId="13_ncr:1_{7F8BB6C7-DD5D-4956-A929-052C1AAB879E}" xr6:coauthVersionLast="45" xr6:coauthVersionMax="45" xr10:uidLastSave="{00000000-0000-0000-0000-000000000000}"/>
  <bookViews>
    <workbookView xWindow="-120" yWindow="-120" windowWidth="20730" windowHeight="11160" firstSheet="6" activeTab="7" xr2:uid="{00000000-000D-0000-FFFF-FFFF00000000}"/>
  </bookViews>
  <sheets>
    <sheet name="Beginning" sheetId="3" r:id="rId1"/>
    <sheet name="Invasive Species 2020" sheetId="17" r:id="rId2"/>
    <sheet name="Add the Shad 2020" sheetId="18" r:id="rId3"/>
    <sheet name="High Population 2020" sheetId="19" r:id="rId4"/>
    <sheet name="Low Population 2020" sheetId="20" r:id="rId5"/>
    <sheet name="Species List 2020" sheetId="21" r:id="rId6"/>
    <sheet name="Averages 2020" sheetId="22" r:id="rId7"/>
    <sheet name="Average Graph" sheetId="13" r:id="rId8"/>
    <sheet name="No Shad Data 2020" sheetId="23" r:id="rId9"/>
    <sheet name="No Shad Graph" sheetId="11" r:id="rId10"/>
    <sheet name="Shad and Silver Carp 2020" sheetId="24" r:id="rId11"/>
    <sheet name="Graph Paper (Small)" sheetId="12" r:id="rId12"/>
    <sheet name="Graph Paper (Large)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24" l="1"/>
  <c r="Z3" i="24"/>
  <c r="Y3" i="24"/>
  <c r="AA2" i="24"/>
  <c r="Z2" i="24"/>
  <c r="Y2" i="24"/>
  <c r="AA14" i="23"/>
  <c r="Z14" i="23"/>
  <c r="Y14" i="23"/>
  <c r="AA13" i="23"/>
  <c r="Z13" i="23"/>
  <c r="Y13" i="23"/>
  <c r="AA12" i="23"/>
  <c r="Z12" i="23"/>
  <c r="Y12" i="23"/>
  <c r="AA11" i="23"/>
  <c r="Z11" i="23"/>
  <c r="Y11" i="23"/>
  <c r="AA10" i="23"/>
  <c r="Z10" i="23"/>
  <c r="Y10" i="23"/>
  <c r="AA9" i="23"/>
  <c r="Z9" i="23"/>
  <c r="Y9" i="23"/>
  <c r="AA8" i="23"/>
  <c r="Z8" i="23"/>
  <c r="Y8" i="23"/>
  <c r="AA7" i="23"/>
  <c r="Z7" i="23"/>
  <c r="Y7" i="23"/>
  <c r="AA6" i="23"/>
  <c r="Z6" i="23"/>
  <c r="Y6" i="23"/>
  <c r="AA5" i="23"/>
  <c r="Z5" i="23"/>
  <c r="Y5" i="23"/>
  <c r="AA4" i="23"/>
  <c r="Z4" i="23"/>
  <c r="Y4" i="23"/>
  <c r="AA3" i="23"/>
  <c r="Z3" i="23"/>
  <c r="Y3" i="23"/>
  <c r="AA2" i="23"/>
  <c r="Z2" i="23"/>
  <c r="Y2" i="23"/>
  <c r="AA15" i="22"/>
  <c r="Z15" i="22"/>
  <c r="Y15" i="22"/>
  <c r="AA14" i="22"/>
  <c r="Z14" i="22"/>
  <c r="Y14" i="22"/>
  <c r="AA13" i="22"/>
  <c r="Z13" i="22"/>
  <c r="Y13" i="22"/>
  <c r="AA12" i="22"/>
  <c r="Z12" i="22"/>
  <c r="Y12" i="22"/>
  <c r="AA11" i="22"/>
  <c r="Z11" i="22"/>
  <c r="Y11" i="22"/>
  <c r="AA10" i="22"/>
  <c r="Z10" i="22"/>
  <c r="Y10" i="22"/>
  <c r="AA9" i="22"/>
  <c r="Z9" i="22"/>
  <c r="Y9" i="22"/>
  <c r="AA8" i="22"/>
  <c r="Z8" i="22"/>
  <c r="Y8" i="22"/>
  <c r="AA7" i="22"/>
  <c r="Z7" i="22"/>
  <c r="Y7" i="22"/>
  <c r="AA6" i="22"/>
  <c r="Z6" i="22"/>
  <c r="Y6" i="22"/>
  <c r="AA5" i="22"/>
  <c r="Z5" i="22"/>
  <c r="Y5" i="22"/>
  <c r="AA4" i="22"/>
  <c r="Z4" i="22"/>
  <c r="Y4" i="22"/>
  <c r="AA3" i="22"/>
  <c r="Z3" i="22"/>
  <c r="Y3" i="22"/>
  <c r="AA2" i="22"/>
  <c r="Z2" i="22"/>
  <c r="Y2" i="22"/>
  <c r="AA15" i="21"/>
  <c r="Z15" i="21"/>
  <c r="Y15" i="21"/>
  <c r="AA14" i="21"/>
  <c r="Z14" i="21"/>
  <c r="Y14" i="21"/>
  <c r="AA13" i="21"/>
  <c r="Z13" i="21"/>
  <c r="Y13" i="21"/>
  <c r="AA12" i="21"/>
  <c r="Z12" i="21"/>
  <c r="Y12" i="21"/>
  <c r="AA11" i="21"/>
  <c r="Z11" i="21"/>
  <c r="Y11" i="21"/>
  <c r="AA10" i="21"/>
  <c r="Z10" i="21"/>
  <c r="Y10" i="21"/>
  <c r="AA9" i="21"/>
  <c r="Z9" i="21"/>
  <c r="Y9" i="21"/>
  <c r="AA8" i="21"/>
  <c r="Z8" i="21"/>
  <c r="Y8" i="21"/>
  <c r="AA7" i="21"/>
  <c r="Z7" i="21"/>
  <c r="Y7" i="21"/>
  <c r="AA6" i="21"/>
  <c r="Z6" i="21"/>
  <c r="Y6" i="21"/>
  <c r="AA5" i="21"/>
  <c r="Z5" i="21"/>
  <c r="Y5" i="21"/>
  <c r="AA4" i="21"/>
  <c r="Z4" i="21"/>
  <c r="Y4" i="21"/>
  <c r="AA3" i="21"/>
  <c r="Z3" i="21"/>
  <c r="Y3" i="21"/>
  <c r="AA2" i="21"/>
  <c r="Z2" i="21"/>
  <c r="Y2" i="21"/>
  <c r="AA15" i="20"/>
  <c r="Z15" i="20"/>
  <c r="Y15" i="20"/>
  <c r="AA14" i="20"/>
  <c r="Z14" i="20"/>
  <c r="Y14" i="20"/>
  <c r="AA13" i="20"/>
  <c r="Z13" i="20"/>
  <c r="Y13" i="20"/>
  <c r="AA12" i="20"/>
  <c r="Z12" i="20"/>
  <c r="Y12" i="20"/>
  <c r="AA11" i="20"/>
  <c r="Z11" i="20"/>
  <c r="Y11" i="20"/>
  <c r="AA10" i="20"/>
  <c r="Z10" i="20"/>
  <c r="Y10" i="20"/>
  <c r="AA9" i="20"/>
  <c r="Z9" i="20"/>
  <c r="Y9" i="20"/>
  <c r="AA8" i="20"/>
  <c r="Z8" i="20"/>
  <c r="Y8" i="20"/>
  <c r="AA7" i="20"/>
  <c r="Z7" i="20"/>
  <c r="Y7" i="20"/>
  <c r="AA6" i="20"/>
  <c r="Z6" i="20"/>
  <c r="Y6" i="20"/>
  <c r="AA5" i="20"/>
  <c r="Z5" i="20"/>
  <c r="Y5" i="20"/>
  <c r="AA4" i="20"/>
  <c r="Z4" i="20"/>
  <c r="Y4" i="20"/>
  <c r="AA3" i="20"/>
  <c r="Z3" i="20"/>
  <c r="Y3" i="20"/>
  <c r="AA2" i="20"/>
  <c r="Z2" i="20"/>
  <c r="Y2" i="20"/>
  <c r="AA15" i="19"/>
  <c r="Z15" i="19"/>
  <c r="Y15" i="19"/>
  <c r="AA14" i="19"/>
  <c r="Z14" i="19"/>
  <c r="Y14" i="19"/>
  <c r="AA13" i="19"/>
  <c r="Z13" i="19"/>
  <c r="Y13" i="19"/>
  <c r="AA12" i="19"/>
  <c r="Z12" i="19"/>
  <c r="Y12" i="19"/>
  <c r="AA11" i="19"/>
  <c r="Z11" i="19"/>
  <c r="Y11" i="19"/>
  <c r="AA10" i="19"/>
  <c r="Z10" i="19"/>
  <c r="Y10" i="19"/>
  <c r="AA9" i="19"/>
  <c r="Z9" i="19"/>
  <c r="Y9" i="19"/>
  <c r="AA8" i="19"/>
  <c r="Z8" i="19"/>
  <c r="Y8" i="19"/>
  <c r="AA7" i="19"/>
  <c r="Z7" i="19"/>
  <c r="Y7" i="19"/>
  <c r="AA6" i="19"/>
  <c r="Z6" i="19"/>
  <c r="Y6" i="19"/>
  <c r="AA5" i="19"/>
  <c r="Z5" i="19"/>
  <c r="Y5" i="19"/>
  <c r="AA4" i="19"/>
  <c r="Z4" i="19"/>
  <c r="Y4" i="19"/>
  <c r="AA3" i="19"/>
  <c r="Z3" i="19"/>
  <c r="Y3" i="19"/>
  <c r="AA2" i="19"/>
  <c r="Z2" i="19"/>
  <c r="Y2" i="19"/>
  <c r="AA15" i="18"/>
  <c r="Z15" i="18"/>
  <c r="Y15" i="18"/>
  <c r="AA14" i="18"/>
  <c r="Z14" i="18"/>
  <c r="Y14" i="18"/>
  <c r="AA13" i="18"/>
  <c r="Z13" i="18"/>
  <c r="Y13" i="18"/>
  <c r="AA12" i="18"/>
  <c r="Z12" i="18"/>
  <c r="Y12" i="18"/>
  <c r="AA11" i="18"/>
  <c r="Z11" i="18"/>
  <c r="Y11" i="18"/>
  <c r="AA10" i="18"/>
  <c r="Z10" i="18"/>
  <c r="Y10" i="18"/>
  <c r="AA9" i="18"/>
  <c r="Z9" i="18"/>
  <c r="Y9" i="18"/>
  <c r="AA8" i="18"/>
  <c r="Z8" i="18"/>
  <c r="Y8" i="18"/>
  <c r="AA7" i="18"/>
  <c r="Z7" i="18"/>
  <c r="Y7" i="18"/>
  <c r="AA6" i="18"/>
  <c r="Z6" i="18"/>
  <c r="Y6" i="18"/>
  <c r="AA5" i="18"/>
  <c r="Z5" i="18"/>
  <c r="Y5" i="18"/>
  <c r="AA4" i="18"/>
  <c r="Z4" i="18"/>
  <c r="Y4" i="18"/>
  <c r="AA3" i="18"/>
  <c r="Z3" i="18"/>
  <c r="Y3" i="18"/>
  <c r="AA2" i="18"/>
  <c r="Z2" i="18"/>
  <c r="Y2" i="18"/>
  <c r="AA15" i="17"/>
  <c r="Z15" i="17"/>
  <c r="Y15" i="17"/>
  <c r="AA14" i="17"/>
  <c r="Z14" i="17"/>
  <c r="Y14" i="17"/>
  <c r="AA13" i="17"/>
  <c r="Z13" i="17"/>
  <c r="Y13" i="17"/>
  <c r="AA12" i="17"/>
  <c r="Z12" i="17"/>
  <c r="Y12" i="17"/>
  <c r="AA11" i="17"/>
  <c r="Z11" i="17"/>
  <c r="Y11" i="17"/>
  <c r="AA10" i="17"/>
  <c r="Z10" i="17"/>
  <c r="Y10" i="17"/>
  <c r="AA9" i="17"/>
  <c r="Z9" i="17"/>
  <c r="Y9" i="17"/>
  <c r="AA8" i="17"/>
  <c r="Z8" i="17"/>
  <c r="Y8" i="17"/>
  <c r="AA7" i="17"/>
  <c r="Z7" i="17"/>
  <c r="Y7" i="17"/>
  <c r="AA6" i="17"/>
  <c r="Z6" i="17"/>
  <c r="Y6" i="17"/>
  <c r="AA5" i="17"/>
  <c r="Z5" i="17"/>
  <c r="Y5" i="17"/>
  <c r="AA4" i="17"/>
  <c r="Z4" i="17"/>
  <c r="Y4" i="17"/>
  <c r="AA3" i="17"/>
  <c r="Z3" i="17"/>
  <c r="Y3" i="17"/>
  <c r="AA2" i="17"/>
  <c r="Z2" i="17"/>
  <c r="Y2" i="17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2" i="3"/>
  <c r="Y2" i="3"/>
  <c r="Z2" i="3"/>
  <c r="Y12" i="3"/>
  <c r="Z12" i="3"/>
  <c r="Y7" i="3"/>
  <c r="Z7" i="3"/>
  <c r="Y11" i="3"/>
  <c r="Z11" i="3"/>
  <c r="Y10" i="3"/>
  <c r="Z10" i="3"/>
  <c r="Y15" i="3"/>
  <c r="Z15" i="3"/>
  <c r="Y5" i="3"/>
  <c r="Z5" i="3"/>
  <c r="Y13" i="3"/>
  <c r="Z13" i="3"/>
  <c r="Y6" i="3"/>
  <c r="Z6" i="3"/>
  <c r="Y3" i="3"/>
  <c r="Z3" i="3"/>
  <c r="Y8" i="3"/>
  <c r="Z8" i="3"/>
  <c r="Y14" i="3"/>
  <c r="Z14" i="3"/>
  <c r="Y4" i="3"/>
  <c r="Z4" i="3"/>
  <c r="Y9" i="3"/>
  <c r="Z9" i="3"/>
</calcChain>
</file>

<file path=xl/sharedStrings.xml><?xml version="1.0" encoding="utf-8"?>
<sst xmlns="http://schemas.openxmlformats.org/spreadsheetml/2006/main" count="321" uniqueCount="40">
  <si>
    <t>Common Name</t>
  </si>
  <si>
    <t>Scientific Name</t>
  </si>
  <si>
    <t>Hypopthalmichthys nobilis</t>
  </si>
  <si>
    <t>Pomoxis nigromaculatus</t>
  </si>
  <si>
    <t>Lepomis macrochirus</t>
  </si>
  <si>
    <t>Ictalurus punctatus</t>
  </si>
  <si>
    <t>Cyprinus carpio</t>
  </si>
  <si>
    <t>Pylodictis olivaris</t>
  </si>
  <si>
    <t>Aplodinotus grunniens</t>
  </si>
  <si>
    <t>Dorosoma cepedianum</t>
  </si>
  <si>
    <t>Micropterus salmoides</t>
  </si>
  <si>
    <t>Stizostedion canadense</t>
  </si>
  <si>
    <t>Ictiobus bubalus</t>
  </si>
  <si>
    <t>Morone chrysops</t>
  </si>
  <si>
    <t>Pomoxis annularis</t>
  </si>
  <si>
    <t>Hypopthalmichthys molitrix</t>
  </si>
  <si>
    <t>bighead carp</t>
  </si>
  <si>
    <t>black crappie</t>
  </si>
  <si>
    <t>bluegill</t>
  </si>
  <si>
    <t>channel catfish</t>
  </si>
  <si>
    <t>common carp</t>
  </si>
  <si>
    <t>flathead catfish</t>
  </si>
  <si>
    <t>freshwater drum</t>
  </si>
  <si>
    <t>gizzard shad</t>
  </si>
  <si>
    <t>largemouth bass</t>
  </si>
  <si>
    <t>sauger</t>
  </si>
  <si>
    <t>silver carp</t>
  </si>
  <si>
    <t>smallmouth buffalo</t>
  </si>
  <si>
    <t>white bass</t>
  </si>
  <si>
    <t>white crappie</t>
  </si>
  <si>
    <t>Average</t>
  </si>
  <si>
    <t>Median</t>
  </si>
  <si>
    <t>Invasive Species</t>
  </si>
  <si>
    <t>highest population</t>
  </si>
  <si>
    <t>lowest population</t>
  </si>
  <si>
    <t>Closest to Avgerage</t>
  </si>
  <si>
    <t>Difference HI/LO</t>
  </si>
  <si>
    <t>Sum</t>
  </si>
  <si>
    <t>Species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</si>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</sst>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33" borderId="10" xfId="0" applyFill="1" applyBorder="1"/>
    <xf numFmtId="0" fontId="0" fillId="0" borderId="10" xfId="0" applyBorder="1"/>
    <xf numFmtId="0" fontId="0" fillId="34" borderId="10" xfId="0" applyFill="1" applyBorder="1"/>
    <xf numFmtId="0" fontId="0" fillId="35" borderId="10" xfId="0" applyFill="1" applyBorder="1"/>
    <xf numFmtId="1" fontId="0" fillId="0" borderId="0" xfId="0" applyNumberFormat="1"/>
    <xf numFmtId="0" fontId="0" fillId="36" borderId="10" xfId="0" applyFill="1" applyBorder="1"/>
    <xf numFmtId="0" fontId="0" fillId="0" borderId="10" xfId="0" applyBorder="1" applyAlignment="1"/>
    <xf numFmtId="0" fontId="0" fillId="0" borderId="12" xfId="0" applyBorder="1" applyAlignment="1"/>
    <xf numFmtId="0" fontId="0" fillId="37" borderId="10" xfId="0" applyFill="1" applyBorder="1"/>
    <xf numFmtId="0" fontId="0" fillId="0" borderId="13" xfId="0" applyFill="1" applyBorder="1"/>
    <xf numFmtId="0" fontId="0" fillId="0" borderId="13" xfId="0" applyBorder="1" applyAlignment="1"/>
    <xf numFmtId="1" fontId="0" fillId="0" borderId="10" xfId="0" applyNumberFormat="1" applyBorder="1"/>
    <xf numFmtId="0" fontId="18" fillId="0" borderId="10" xfId="0" applyFont="1" applyBorder="1"/>
    <xf numFmtId="0" fontId="16" fillId="0" borderId="10" xfId="0" applyFont="1" applyBorder="1" applyAlignment="1">
      <alignment horizontal="center"/>
    </xf>
    <xf numFmtId="3" fontId="0" fillId="0" borderId="10" xfId="0" applyNumberFormat="1" applyFill="1" applyBorder="1"/>
    <xf numFmtId="3" fontId="19" fillId="0" borderId="10" xfId="0" applyNumberFormat="1" applyFont="1" applyFill="1" applyBorder="1"/>
    <xf numFmtId="3" fontId="0" fillId="0" borderId="10" xfId="0" applyNumberFormat="1" applyBorder="1"/>
    <xf numFmtId="3" fontId="0" fillId="0" borderId="11" xfId="0" applyNumberFormat="1" applyFill="1" applyBorder="1"/>
    <xf numFmtId="0" fontId="0" fillId="0" borderId="10" xfId="0" applyFont="1" applyBorder="1" applyAlignment="1">
      <alignment horizontal="center"/>
    </xf>
    <xf numFmtId="3" fontId="0" fillId="33" borderId="10" xfId="0" applyNumberFormat="1" applyFill="1" applyBorder="1"/>
    <xf numFmtId="3" fontId="19" fillId="33" borderId="10" xfId="0" applyNumberFormat="1" applyFont="1" applyFill="1" applyBorder="1"/>
    <xf numFmtId="3" fontId="0" fillId="33" borderId="11" xfId="0" applyNumberFormat="1" applyFill="1" applyBorder="1"/>
    <xf numFmtId="3" fontId="0" fillId="34" borderId="10" xfId="0" applyNumberFormat="1" applyFill="1" applyBorder="1"/>
    <xf numFmtId="3" fontId="19" fillId="34" borderId="10" xfId="0" applyNumberFormat="1" applyFont="1" applyFill="1" applyBorder="1"/>
    <xf numFmtId="3" fontId="0" fillId="36" borderId="10" xfId="0" applyNumberFormat="1" applyFill="1" applyBorder="1"/>
    <xf numFmtId="3" fontId="0" fillId="35" borderId="10" xfId="0" applyNumberFormat="1" applyFill="1" applyBorder="1"/>
    <xf numFmtId="3" fontId="17" fillId="37" borderId="10" xfId="0" applyNumberFormat="1" applyFont="1" applyFill="1" applyBorder="1"/>
    <xf numFmtId="0" fontId="0" fillId="0" borderId="10" xfId="0" applyBorder="1" applyAlignment="1">
      <alignment horizontal="left"/>
    </xf>
    <xf numFmtId="0" fontId="18" fillId="33" borderId="10" xfId="0" applyFont="1" applyFill="1" applyBorder="1"/>
    <xf numFmtId="0" fontId="18" fillId="34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2020'!$C$2:$X$2</c:f>
              <c:numCache>
                <c:formatCode>#,##0</c:formatCode>
                <c:ptCount val="22"/>
                <c:pt idx="0">
                  <c:v>0</c:v>
                </c:pt>
                <c:pt idx="1">
                  <c:v>452</c:v>
                </c:pt>
                <c:pt idx="2">
                  <c:v>375</c:v>
                </c:pt>
                <c:pt idx="3">
                  <c:v>132</c:v>
                </c:pt>
                <c:pt idx="4">
                  <c:v>309</c:v>
                </c:pt>
                <c:pt idx="5">
                  <c:v>200</c:v>
                </c:pt>
                <c:pt idx="6">
                  <c:v>15</c:v>
                </c:pt>
                <c:pt idx="7">
                  <c:v>12</c:v>
                </c:pt>
                <c:pt idx="8">
                  <c:v>22</c:v>
                </c:pt>
                <c:pt idx="9">
                  <c:v>380</c:v>
                </c:pt>
                <c:pt idx="10">
                  <c:v>72</c:v>
                </c:pt>
                <c:pt idx="11">
                  <c:v>28</c:v>
                </c:pt>
                <c:pt idx="12">
                  <c:v>27</c:v>
                </c:pt>
                <c:pt idx="13">
                  <c:v>15</c:v>
                </c:pt>
                <c:pt idx="14">
                  <c:v>20</c:v>
                </c:pt>
                <c:pt idx="15">
                  <c:v>28</c:v>
                </c:pt>
                <c:pt idx="16">
                  <c:v>8</c:v>
                </c:pt>
                <c:pt idx="17">
                  <c:v>2</c:v>
                </c:pt>
                <c:pt idx="18">
                  <c:v>30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8-4BB3-9A89-675B2B4FC03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2020'!$C$3:$X$3</c:f>
              <c:numCache>
                <c:formatCode>#,##0</c:formatCode>
                <c:ptCount val="22"/>
                <c:pt idx="0">
                  <c:v>1939</c:v>
                </c:pt>
                <c:pt idx="1">
                  <c:v>203</c:v>
                </c:pt>
                <c:pt idx="2">
                  <c:v>374</c:v>
                </c:pt>
                <c:pt idx="3">
                  <c:v>903</c:v>
                </c:pt>
                <c:pt idx="4">
                  <c:v>314</c:v>
                </c:pt>
                <c:pt idx="5">
                  <c:v>216</c:v>
                </c:pt>
                <c:pt idx="6">
                  <c:v>74</c:v>
                </c:pt>
                <c:pt idx="7">
                  <c:v>24</c:v>
                </c:pt>
                <c:pt idx="8">
                  <c:v>93</c:v>
                </c:pt>
                <c:pt idx="9">
                  <c:v>813</c:v>
                </c:pt>
                <c:pt idx="10">
                  <c:v>685</c:v>
                </c:pt>
                <c:pt idx="11">
                  <c:v>375</c:v>
                </c:pt>
                <c:pt idx="12">
                  <c:v>326</c:v>
                </c:pt>
                <c:pt idx="13">
                  <c:v>243</c:v>
                </c:pt>
                <c:pt idx="14">
                  <c:v>338</c:v>
                </c:pt>
                <c:pt idx="15">
                  <c:v>684</c:v>
                </c:pt>
                <c:pt idx="16">
                  <c:v>939</c:v>
                </c:pt>
                <c:pt idx="17">
                  <c:v>587</c:v>
                </c:pt>
                <c:pt idx="18">
                  <c:v>479</c:v>
                </c:pt>
                <c:pt idx="19">
                  <c:v>201</c:v>
                </c:pt>
                <c:pt idx="20">
                  <c:v>593</c:v>
                </c:pt>
                <c:pt idx="21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8-4BB3-9A89-675B2B4FC03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2020'!$C$4:$X$4</c:f>
              <c:numCache>
                <c:formatCode>#,##0</c:formatCode>
                <c:ptCount val="22"/>
                <c:pt idx="0">
                  <c:v>8345</c:v>
                </c:pt>
                <c:pt idx="1">
                  <c:v>4089</c:v>
                </c:pt>
                <c:pt idx="2">
                  <c:v>1862</c:v>
                </c:pt>
                <c:pt idx="3">
                  <c:v>8978</c:v>
                </c:pt>
                <c:pt idx="4">
                  <c:v>1495</c:v>
                </c:pt>
                <c:pt idx="5">
                  <c:v>1529</c:v>
                </c:pt>
                <c:pt idx="6">
                  <c:v>1056</c:v>
                </c:pt>
                <c:pt idx="7">
                  <c:v>546</c:v>
                </c:pt>
                <c:pt idx="8">
                  <c:v>1003</c:v>
                </c:pt>
                <c:pt idx="9">
                  <c:v>2744</c:v>
                </c:pt>
                <c:pt idx="10">
                  <c:v>1890</c:v>
                </c:pt>
                <c:pt idx="11">
                  <c:v>8250</c:v>
                </c:pt>
                <c:pt idx="12">
                  <c:v>1227</c:v>
                </c:pt>
                <c:pt idx="13">
                  <c:v>1515</c:v>
                </c:pt>
                <c:pt idx="14">
                  <c:v>482</c:v>
                </c:pt>
                <c:pt idx="15">
                  <c:v>1596</c:v>
                </c:pt>
                <c:pt idx="16">
                  <c:v>2712</c:v>
                </c:pt>
                <c:pt idx="17">
                  <c:v>2173</c:v>
                </c:pt>
                <c:pt idx="18">
                  <c:v>2800</c:v>
                </c:pt>
                <c:pt idx="19">
                  <c:v>3659</c:v>
                </c:pt>
                <c:pt idx="20">
                  <c:v>1838</c:v>
                </c:pt>
                <c:pt idx="21">
                  <c:v>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B8-4BB3-9A89-675B2B4FC03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2020'!$C$5:$X$5</c:f>
              <c:numCache>
                <c:formatCode>#,##0</c:formatCode>
                <c:ptCount val="22"/>
                <c:pt idx="0">
                  <c:v>939</c:v>
                </c:pt>
                <c:pt idx="1">
                  <c:v>647</c:v>
                </c:pt>
                <c:pt idx="2">
                  <c:v>937</c:v>
                </c:pt>
                <c:pt idx="3">
                  <c:v>1271</c:v>
                </c:pt>
                <c:pt idx="4">
                  <c:v>917</c:v>
                </c:pt>
                <c:pt idx="5">
                  <c:v>591</c:v>
                </c:pt>
                <c:pt idx="6">
                  <c:v>606</c:v>
                </c:pt>
                <c:pt idx="7">
                  <c:v>945</c:v>
                </c:pt>
                <c:pt idx="8">
                  <c:v>1038</c:v>
                </c:pt>
                <c:pt idx="9">
                  <c:v>1449</c:v>
                </c:pt>
                <c:pt idx="10">
                  <c:v>1252</c:v>
                </c:pt>
                <c:pt idx="11">
                  <c:v>836</c:v>
                </c:pt>
                <c:pt idx="12">
                  <c:v>404</c:v>
                </c:pt>
                <c:pt idx="13">
                  <c:v>428</c:v>
                </c:pt>
                <c:pt idx="14">
                  <c:v>700</c:v>
                </c:pt>
                <c:pt idx="15">
                  <c:v>942</c:v>
                </c:pt>
                <c:pt idx="16">
                  <c:v>754</c:v>
                </c:pt>
                <c:pt idx="17">
                  <c:v>730</c:v>
                </c:pt>
                <c:pt idx="18">
                  <c:v>706</c:v>
                </c:pt>
                <c:pt idx="19">
                  <c:v>867</c:v>
                </c:pt>
                <c:pt idx="20">
                  <c:v>800</c:v>
                </c:pt>
                <c:pt idx="21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B8-4BB3-9A89-675B2B4FC03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2020'!$C$6:$X$6</c:f>
              <c:numCache>
                <c:formatCode>#,##0</c:formatCode>
                <c:ptCount val="22"/>
                <c:pt idx="0">
                  <c:v>1967</c:v>
                </c:pt>
                <c:pt idx="1">
                  <c:v>2731</c:v>
                </c:pt>
                <c:pt idx="2">
                  <c:v>2348</c:v>
                </c:pt>
                <c:pt idx="3">
                  <c:v>2439</c:v>
                </c:pt>
                <c:pt idx="4">
                  <c:v>1632</c:v>
                </c:pt>
                <c:pt idx="5">
                  <c:v>1466</c:v>
                </c:pt>
                <c:pt idx="6">
                  <c:v>952</c:v>
                </c:pt>
                <c:pt idx="7">
                  <c:v>689</c:v>
                </c:pt>
                <c:pt idx="8">
                  <c:v>1347</c:v>
                </c:pt>
                <c:pt idx="9">
                  <c:v>395</c:v>
                </c:pt>
                <c:pt idx="10">
                  <c:v>1046</c:v>
                </c:pt>
                <c:pt idx="11">
                  <c:v>533</c:v>
                </c:pt>
                <c:pt idx="12">
                  <c:v>558</c:v>
                </c:pt>
                <c:pt idx="13">
                  <c:v>860</c:v>
                </c:pt>
                <c:pt idx="14">
                  <c:v>607</c:v>
                </c:pt>
                <c:pt idx="15">
                  <c:v>709</c:v>
                </c:pt>
                <c:pt idx="16">
                  <c:v>574</c:v>
                </c:pt>
                <c:pt idx="17">
                  <c:v>512</c:v>
                </c:pt>
                <c:pt idx="18">
                  <c:v>571</c:v>
                </c:pt>
                <c:pt idx="19">
                  <c:v>557</c:v>
                </c:pt>
                <c:pt idx="20">
                  <c:v>381</c:v>
                </c:pt>
                <c:pt idx="21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B8-4BB3-9A89-675B2B4FC03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2020'!$C$7:$X$7</c:f>
              <c:numCache>
                <c:formatCode>#,##0</c:formatCode>
                <c:ptCount val="22"/>
                <c:pt idx="0">
                  <c:v>51</c:v>
                </c:pt>
                <c:pt idx="1">
                  <c:v>63</c:v>
                </c:pt>
                <c:pt idx="2">
                  <c:v>50</c:v>
                </c:pt>
                <c:pt idx="3">
                  <c:v>42</c:v>
                </c:pt>
                <c:pt idx="4">
                  <c:v>54</c:v>
                </c:pt>
                <c:pt idx="5">
                  <c:v>31</c:v>
                </c:pt>
                <c:pt idx="6">
                  <c:v>38</c:v>
                </c:pt>
                <c:pt idx="7">
                  <c:v>24</c:v>
                </c:pt>
                <c:pt idx="8">
                  <c:v>35</c:v>
                </c:pt>
                <c:pt idx="9">
                  <c:v>51</c:v>
                </c:pt>
                <c:pt idx="10">
                  <c:v>56</c:v>
                </c:pt>
                <c:pt idx="11">
                  <c:v>56</c:v>
                </c:pt>
                <c:pt idx="12">
                  <c:v>36</c:v>
                </c:pt>
                <c:pt idx="13">
                  <c:v>43</c:v>
                </c:pt>
                <c:pt idx="14">
                  <c:v>43</c:v>
                </c:pt>
                <c:pt idx="15">
                  <c:v>70</c:v>
                </c:pt>
                <c:pt idx="16">
                  <c:v>61</c:v>
                </c:pt>
                <c:pt idx="17">
                  <c:v>62</c:v>
                </c:pt>
                <c:pt idx="18">
                  <c:v>48</c:v>
                </c:pt>
                <c:pt idx="19">
                  <c:v>49</c:v>
                </c:pt>
                <c:pt idx="20">
                  <c:v>97</c:v>
                </c:pt>
                <c:pt idx="21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B8-4BB3-9A89-675B2B4FC03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2020'!$C$8:$X$8</c:f>
              <c:numCache>
                <c:formatCode>#,##0</c:formatCode>
                <c:ptCount val="22"/>
                <c:pt idx="0">
                  <c:v>1322</c:v>
                </c:pt>
                <c:pt idx="1">
                  <c:v>1331</c:v>
                </c:pt>
                <c:pt idx="2">
                  <c:v>2355</c:v>
                </c:pt>
                <c:pt idx="3">
                  <c:v>2897</c:v>
                </c:pt>
                <c:pt idx="4">
                  <c:v>1310</c:v>
                </c:pt>
                <c:pt idx="5">
                  <c:v>643</c:v>
                </c:pt>
                <c:pt idx="6">
                  <c:v>389</c:v>
                </c:pt>
                <c:pt idx="7">
                  <c:v>744</c:v>
                </c:pt>
                <c:pt idx="8">
                  <c:v>259</c:v>
                </c:pt>
                <c:pt idx="9">
                  <c:v>800</c:v>
                </c:pt>
                <c:pt idx="10">
                  <c:v>56</c:v>
                </c:pt>
                <c:pt idx="11">
                  <c:v>1039</c:v>
                </c:pt>
                <c:pt idx="12">
                  <c:v>619</c:v>
                </c:pt>
                <c:pt idx="13">
                  <c:v>622</c:v>
                </c:pt>
                <c:pt idx="14">
                  <c:v>1378</c:v>
                </c:pt>
                <c:pt idx="15">
                  <c:v>781</c:v>
                </c:pt>
                <c:pt idx="16">
                  <c:v>1120</c:v>
                </c:pt>
                <c:pt idx="17">
                  <c:v>559</c:v>
                </c:pt>
                <c:pt idx="18">
                  <c:v>613</c:v>
                </c:pt>
                <c:pt idx="19">
                  <c:v>538</c:v>
                </c:pt>
                <c:pt idx="20">
                  <c:v>1113</c:v>
                </c:pt>
                <c:pt idx="21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B8-4BB3-9A89-675B2B4FC03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2020'!$C$9:$X$9</c:f>
              <c:numCache>
                <c:formatCode>#,##0</c:formatCode>
                <c:ptCount val="22"/>
                <c:pt idx="0">
                  <c:v>14753</c:v>
                </c:pt>
                <c:pt idx="1">
                  <c:v>9648</c:v>
                </c:pt>
                <c:pt idx="2">
                  <c:v>15395</c:v>
                </c:pt>
                <c:pt idx="3">
                  <c:v>53861</c:v>
                </c:pt>
                <c:pt idx="4">
                  <c:v>8461</c:v>
                </c:pt>
                <c:pt idx="5">
                  <c:v>25491</c:v>
                </c:pt>
                <c:pt idx="6">
                  <c:v>4695</c:v>
                </c:pt>
                <c:pt idx="7">
                  <c:v>6478</c:v>
                </c:pt>
                <c:pt idx="8">
                  <c:v>42514</c:v>
                </c:pt>
                <c:pt idx="9">
                  <c:v>20598</c:v>
                </c:pt>
                <c:pt idx="10">
                  <c:v>735</c:v>
                </c:pt>
                <c:pt idx="11">
                  <c:v>7778</c:v>
                </c:pt>
                <c:pt idx="12">
                  <c:v>13772</c:v>
                </c:pt>
                <c:pt idx="13">
                  <c:v>22497</c:v>
                </c:pt>
                <c:pt idx="14">
                  <c:v>19229</c:v>
                </c:pt>
                <c:pt idx="15">
                  <c:v>11303</c:v>
                </c:pt>
                <c:pt idx="16">
                  <c:v>6789</c:v>
                </c:pt>
                <c:pt idx="17">
                  <c:v>6037</c:v>
                </c:pt>
                <c:pt idx="18">
                  <c:v>14323</c:v>
                </c:pt>
                <c:pt idx="19">
                  <c:v>9383</c:v>
                </c:pt>
                <c:pt idx="20">
                  <c:v>16547</c:v>
                </c:pt>
                <c:pt idx="21">
                  <c:v>31421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DB8-4BB3-9A89-675B2B4FC03F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2020'!$C$10:$X$10</c:f>
              <c:numCache>
                <c:formatCode>#,##0</c:formatCode>
                <c:ptCount val="22"/>
                <c:pt idx="0">
                  <c:v>945</c:v>
                </c:pt>
                <c:pt idx="1">
                  <c:v>451</c:v>
                </c:pt>
                <c:pt idx="2">
                  <c:v>326</c:v>
                </c:pt>
                <c:pt idx="3">
                  <c:v>328</c:v>
                </c:pt>
                <c:pt idx="4">
                  <c:v>188</c:v>
                </c:pt>
                <c:pt idx="5">
                  <c:v>528</c:v>
                </c:pt>
                <c:pt idx="6">
                  <c:v>48</c:v>
                </c:pt>
                <c:pt idx="7">
                  <c:v>47</c:v>
                </c:pt>
                <c:pt idx="8">
                  <c:v>272</c:v>
                </c:pt>
                <c:pt idx="9">
                  <c:v>484</c:v>
                </c:pt>
                <c:pt idx="10">
                  <c:v>896</c:v>
                </c:pt>
                <c:pt idx="11">
                  <c:v>385</c:v>
                </c:pt>
                <c:pt idx="12">
                  <c:v>188</c:v>
                </c:pt>
                <c:pt idx="13">
                  <c:v>40</c:v>
                </c:pt>
                <c:pt idx="14">
                  <c:v>185</c:v>
                </c:pt>
                <c:pt idx="15">
                  <c:v>241</c:v>
                </c:pt>
                <c:pt idx="16">
                  <c:v>778</c:v>
                </c:pt>
                <c:pt idx="17">
                  <c:v>187</c:v>
                </c:pt>
                <c:pt idx="18">
                  <c:v>184</c:v>
                </c:pt>
                <c:pt idx="19">
                  <c:v>81</c:v>
                </c:pt>
                <c:pt idx="20">
                  <c:v>160</c:v>
                </c:pt>
                <c:pt idx="21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DB8-4BB3-9A89-675B2B4FC03F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2020'!$C$11:$X$11</c:f>
              <c:numCache>
                <c:formatCode>#,##0</c:formatCode>
                <c:ptCount val="22"/>
                <c:pt idx="0">
                  <c:v>92</c:v>
                </c:pt>
                <c:pt idx="1">
                  <c:v>37</c:v>
                </c:pt>
                <c:pt idx="2">
                  <c:v>41</c:v>
                </c:pt>
                <c:pt idx="3">
                  <c:v>37</c:v>
                </c:pt>
                <c:pt idx="4">
                  <c:v>15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33</c:v>
                </c:pt>
                <c:pt idx="9">
                  <c:v>63</c:v>
                </c:pt>
                <c:pt idx="10">
                  <c:v>172</c:v>
                </c:pt>
                <c:pt idx="11">
                  <c:v>48</c:v>
                </c:pt>
                <c:pt idx="12">
                  <c:v>34</c:v>
                </c:pt>
                <c:pt idx="13">
                  <c:v>18</c:v>
                </c:pt>
                <c:pt idx="14">
                  <c:v>54</c:v>
                </c:pt>
                <c:pt idx="15">
                  <c:v>51</c:v>
                </c:pt>
                <c:pt idx="16">
                  <c:v>15</c:v>
                </c:pt>
                <c:pt idx="17">
                  <c:v>15</c:v>
                </c:pt>
                <c:pt idx="18">
                  <c:v>76</c:v>
                </c:pt>
                <c:pt idx="19">
                  <c:v>38</c:v>
                </c:pt>
                <c:pt idx="20">
                  <c:v>48</c:v>
                </c:pt>
                <c:pt idx="21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B8-4BB3-9A89-675B2B4FC03F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2020'!$C$12:$X$12</c:f>
              <c:numCache>
                <c:formatCode>#,##0</c:formatCode>
                <c:ptCount val="22"/>
                <c:pt idx="0">
                  <c:v>0</c:v>
                </c:pt>
                <c:pt idx="1">
                  <c:v>31</c:v>
                </c:pt>
                <c:pt idx="2">
                  <c:v>48</c:v>
                </c:pt>
                <c:pt idx="3">
                  <c:v>57</c:v>
                </c:pt>
                <c:pt idx="4">
                  <c:v>214</c:v>
                </c:pt>
                <c:pt idx="5">
                  <c:v>512</c:v>
                </c:pt>
                <c:pt idx="6">
                  <c:v>362</c:v>
                </c:pt>
                <c:pt idx="7">
                  <c:v>254</c:v>
                </c:pt>
                <c:pt idx="8">
                  <c:v>8698</c:v>
                </c:pt>
                <c:pt idx="9">
                  <c:v>13304</c:v>
                </c:pt>
                <c:pt idx="10">
                  <c:v>1157</c:v>
                </c:pt>
                <c:pt idx="11">
                  <c:v>502</c:v>
                </c:pt>
                <c:pt idx="12">
                  <c:v>733</c:v>
                </c:pt>
                <c:pt idx="13">
                  <c:v>1180</c:v>
                </c:pt>
                <c:pt idx="14">
                  <c:v>439</c:v>
                </c:pt>
                <c:pt idx="15">
                  <c:v>12402</c:v>
                </c:pt>
                <c:pt idx="16">
                  <c:v>277</c:v>
                </c:pt>
                <c:pt idx="17">
                  <c:v>472</c:v>
                </c:pt>
                <c:pt idx="18">
                  <c:v>2323</c:v>
                </c:pt>
                <c:pt idx="19">
                  <c:v>27825</c:v>
                </c:pt>
                <c:pt idx="20">
                  <c:v>297</c:v>
                </c:pt>
                <c:pt idx="21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B8-4BB3-9A89-675B2B4FC03F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2020'!$C$13:$X$13</c:f>
              <c:numCache>
                <c:formatCode>#,##0</c:formatCode>
                <c:ptCount val="22"/>
                <c:pt idx="0">
                  <c:v>1122</c:v>
                </c:pt>
                <c:pt idx="1">
                  <c:v>1213</c:v>
                </c:pt>
                <c:pt idx="2">
                  <c:v>1379</c:v>
                </c:pt>
                <c:pt idx="3">
                  <c:v>947</c:v>
                </c:pt>
                <c:pt idx="4">
                  <c:v>793</c:v>
                </c:pt>
                <c:pt idx="5">
                  <c:v>574</c:v>
                </c:pt>
                <c:pt idx="6">
                  <c:v>453</c:v>
                </c:pt>
                <c:pt idx="7">
                  <c:v>354</c:v>
                </c:pt>
                <c:pt idx="8">
                  <c:v>551</c:v>
                </c:pt>
                <c:pt idx="9">
                  <c:v>550</c:v>
                </c:pt>
                <c:pt idx="10">
                  <c:v>582</c:v>
                </c:pt>
                <c:pt idx="11">
                  <c:v>208</c:v>
                </c:pt>
                <c:pt idx="12">
                  <c:v>241</c:v>
                </c:pt>
                <c:pt idx="13">
                  <c:v>323</c:v>
                </c:pt>
                <c:pt idx="14">
                  <c:v>501</c:v>
                </c:pt>
                <c:pt idx="15">
                  <c:v>352</c:v>
                </c:pt>
                <c:pt idx="16">
                  <c:v>238</c:v>
                </c:pt>
                <c:pt idx="17">
                  <c:v>466</c:v>
                </c:pt>
                <c:pt idx="18">
                  <c:v>438</c:v>
                </c:pt>
                <c:pt idx="19">
                  <c:v>397</c:v>
                </c:pt>
                <c:pt idx="20">
                  <c:v>213</c:v>
                </c:pt>
                <c:pt idx="21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DB8-4BB3-9A89-675B2B4FC03F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2020'!$C$14:$X$14</c:f>
              <c:numCache>
                <c:formatCode>#,##0</c:formatCode>
                <c:ptCount val="22"/>
                <c:pt idx="0">
                  <c:v>1369</c:v>
                </c:pt>
                <c:pt idx="1">
                  <c:v>1080</c:v>
                </c:pt>
                <c:pt idx="2">
                  <c:v>1373</c:v>
                </c:pt>
                <c:pt idx="3">
                  <c:v>2720</c:v>
                </c:pt>
                <c:pt idx="4">
                  <c:v>939</c:v>
                </c:pt>
                <c:pt idx="5">
                  <c:v>2100</c:v>
                </c:pt>
                <c:pt idx="6">
                  <c:v>287</c:v>
                </c:pt>
                <c:pt idx="7">
                  <c:v>494</c:v>
                </c:pt>
                <c:pt idx="8">
                  <c:v>908</c:v>
                </c:pt>
                <c:pt idx="9">
                  <c:v>800</c:v>
                </c:pt>
                <c:pt idx="10">
                  <c:v>323</c:v>
                </c:pt>
                <c:pt idx="11">
                  <c:v>271</c:v>
                </c:pt>
                <c:pt idx="12">
                  <c:v>357</c:v>
                </c:pt>
                <c:pt idx="13">
                  <c:v>126</c:v>
                </c:pt>
                <c:pt idx="14">
                  <c:v>834</c:v>
                </c:pt>
                <c:pt idx="15">
                  <c:v>1244</c:v>
                </c:pt>
                <c:pt idx="16">
                  <c:v>955</c:v>
                </c:pt>
                <c:pt idx="17">
                  <c:v>466</c:v>
                </c:pt>
                <c:pt idx="18">
                  <c:v>640</c:v>
                </c:pt>
                <c:pt idx="19">
                  <c:v>561</c:v>
                </c:pt>
                <c:pt idx="20">
                  <c:v>1288</c:v>
                </c:pt>
                <c:pt idx="21">
                  <c:v>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DB8-4BB3-9A89-675B2B4FC03F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'Averages 2020'!$C$15:$X$15</c:f>
              <c:numCache>
                <c:formatCode>#,##0</c:formatCode>
                <c:ptCount val="22"/>
                <c:pt idx="0">
                  <c:v>468</c:v>
                </c:pt>
                <c:pt idx="1">
                  <c:v>214</c:v>
                </c:pt>
                <c:pt idx="2">
                  <c:v>368</c:v>
                </c:pt>
                <c:pt idx="3">
                  <c:v>2148</c:v>
                </c:pt>
                <c:pt idx="4">
                  <c:v>1079</c:v>
                </c:pt>
                <c:pt idx="5">
                  <c:v>405</c:v>
                </c:pt>
                <c:pt idx="6">
                  <c:v>74</c:v>
                </c:pt>
                <c:pt idx="7">
                  <c:v>59</c:v>
                </c:pt>
                <c:pt idx="8">
                  <c:v>174</c:v>
                </c:pt>
                <c:pt idx="9">
                  <c:v>227</c:v>
                </c:pt>
                <c:pt idx="10">
                  <c:v>99</c:v>
                </c:pt>
                <c:pt idx="11">
                  <c:v>118</c:v>
                </c:pt>
                <c:pt idx="12">
                  <c:v>220</c:v>
                </c:pt>
                <c:pt idx="13">
                  <c:v>108</c:v>
                </c:pt>
                <c:pt idx="14">
                  <c:v>146</c:v>
                </c:pt>
                <c:pt idx="15">
                  <c:v>188</c:v>
                </c:pt>
                <c:pt idx="16">
                  <c:v>241</c:v>
                </c:pt>
                <c:pt idx="17">
                  <c:v>97</c:v>
                </c:pt>
                <c:pt idx="18">
                  <c:v>342</c:v>
                </c:pt>
                <c:pt idx="19">
                  <c:v>258</c:v>
                </c:pt>
                <c:pt idx="20">
                  <c:v>506</c:v>
                </c:pt>
                <c:pt idx="21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DB8-4BB3-9A89-675B2B4F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965056"/>
        <c:axId val="422759840"/>
      </c:lineChart>
      <c:catAx>
        <c:axId val="539965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759840"/>
        <c:crosses val="autoZero"/>
        <c:auto val="1"/>
        <c:lblAlgn val="ctr"/>
        <c:lblOffset val="100"/>
        <c:noMultiLvlLbl val="0"/>
      </c:catAx>
      <c:valAx>
        <c:axId val="42275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96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4000" b="0">
                <a:solidFill>
                  <a:schemeClr val="tx1"/>
                </a:solidFill>
              </a:rPr>
              <a:t>No shad, bluegill or silver carp</a:t>
            </a:r>
          </a:p>
        </c:rich>
      </c:tx>
      <c:layout>
        <c:manualLayout>
          <c:xMode val="edge"/>
          <c:yMode val="edge"/>
          <c:x val="3.4942528735632181E-2"/>
          <c:y val="8.7779018049992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43-421A-AD71-385D0F2D2FDD}"/>
            </c:ext>
          </c:extLst>
        </c:ser>
        <c:ser>
          <c:idx val="2"/>
          <c:order val="1"/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F43-421A-AD71-385D0F2D2FDD}"/>
            </c:ext>
          </c:extLst>
        </c:ser>
        <c:ser>
          <c:idx val="3"/>
          <c:order val="2"/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F43-421A-AD71-385D0F2D2FDD}"/>
            </c:ext>
          </c:extLst>
        </c:ser>
        <c:ser>
          <c:idx val="4"/>
          <c:order val="3"/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F43-421A-AD71-385D0F2D2FDD}"/>
            </c:ext>
          </c:extLst>
        </c:ser>
        <c:ser>
          <c:idx val="5"/>
          <c:order val="4"/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9F43-421A-AD71-385D0F2D2FDD}"/>
            </c:ext>
          </c:extLst>
        </c:ser>
        <c:ser>
          <c:idx val="6"/>
          <c:order val="5"/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9F43-421A-AD71-385D0F2D2FDD}"/>
            </c:ext>
          </c:extLst>
        </c:ser>
        <c:ser>
          <c:idx val="7"/>
          <c:order val="6"/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9F43-421A-AD71-385D0F2D2FDD}"/>
            </c:ext>
          </c:extLst>
        </c:ser>
        <c:ser>
          <c:idx val="8"/>
          <c:order val="7"/>
          <c:spPr>
            <a:ln w="317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9F43-421A-AD71-385D0F2D2FDD}"/>
            </c:ext>
          </c:extLst>
        </c:ser>
        <c:ser>
          <c:idx val="9"/>
          <c:order val="8"/>
          <c:spPr>
            <a:ln w="317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9F43-421A-AD71-385D0F2D2FDD}"/>
            </c:ext>
          </c:extLst>
        </c:ser>
        <c:ser>
          <c:idx val="10"/>
          <c:order val="9"/>
          <c:spPr>
            <a:ln w="317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9F43-421A-AD71-385D0F2D2FDD}"/>
            </c:ext>
          </c:extLst>
        </c:ser>
        <c:ser>
          <c:idx val="11"/>
          <c:order val="10"/>
          <c:spPr>
            <a:ln w="317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56-4A25-A35C-224A60165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876304"/>
        <c:axId val="300874336"/>
      </c:lineChart>
      <c:catAx>
        <c:axId val="3008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874336"/>
        <c:crosses val="autoZero"/>
        <c:auto val="1"/>
        <c:lblAlgn val="ctr"/>
        <c:lblOffset val="100"/>
        <c:noMultiLvlLbl val="0"/>
      </c:catAx>
      <c:valAx>
        <c:axId val="30087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87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054249253326092"/>
          <c:y val="0.11819517472803222"/>
          <c:w val="0.55977011494252871"/>
          <c:h val="0.3322187316446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1" l="0.15" r="0.15" t="0.25" header="0.3" footer="0.3"/>
    <c:pageSetup paperSize="5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31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8BCA9C-12E0-45CC-B2CE-0F9A11755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114298</xdr:rowOff>
    </xdr:from>
    <xdr:to>
      <xdr:col>27</xdr:col>
      <xdr:colOff>238125</xdr:colOff>
      <xdr:row>45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B9197E-03F0-465A-84CE-AAE842CC6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"/>
  <sheetViews>
    <sheetView zoomScaleNormal="100" workbookViewId="0">
      <pane xSplit="1" topLeftCell="B1" activePane="topRight" state="frozen"/>
      <selection pane="topRight" activeCell="AB2" sqref="AB2:AB15"/>
    </sheetView>
  </sheetViews>
  <sheetFormatPr defaultRowHeight="15" x14ac:dyDescent="0.25"/>
  <cols>
    <col min="1" max="1" width="18.7109375" customWidth="1"/>
    <col min="2" max="2" width="26.140625" bestFit="1" customWidth="1"/>
    <col min="3" max="22" width="9.28515625" bestFit="1" customWidth="1"/>
    <col min="23" max="25" width="9.28515625" customWidth="1"/>
    <col min="26" max="27" width="9.140625" style="5" bestFit="1" customWidth="1"/>
    <col min="28" max="28" width="16.140625" bestFit="1" customWidth="1"/>
  </cols>
  <sheetData>
    <row r="1" spans="1:28" x14ac:dyDescent="0.25">
      <c r="A1" s="2" t="s">
        <v>0</v>
      </c>
      <c r="B1" s="2" t="s">
        <v>1</v>
      </c>
      <c r="C1" s="14">
        <v>1999</v>
      </c>
      <c r="D1" s="14">
        <v>2000</v>
      </c>
      <c r="E1" s="14">
        <v>2001</v>
      </c>
      <c r="F1" s="14">
        <v>2002</v>
      </c>
      <c r="G1" s="14">
        <v>2003</v>
      </c>
      <c r="H1" s="14">
        <v>2004</v>
      </c>
      <c r="I1" s="14">
        <v>2005</v>
      </c>
      <c r="J1" s="14">
        <v>2006</v>
      </c>
      <c r="K1" s="14">
        <v>2007</v>
      </c>
      <c r="L1" s="14">
        <v>2008</v>
      </c>
      <c r="M1" s="14">
        <v>2009</v>
      </c>
      <c r="N1" s="14">
        <v>2010</v>
      </c>
      <c r="O1" s="14">
        <v>2011</v>
      </c>
      <c r="P1" s="14">
        <v>2012</v>
      </c>
      <c r="Q1" s="14">
        <v>2013</v>
      </c>
      <c r="R1" s="14">
        <v>2014</v>
      </c>
      <c r="S1" s="14">
        <v>2015</v>
      </c>
      <c r="T1" s="14">
        <v>2016</v>
      </c>
      <c r="U1" s="14">
        <v>2017</v>
      </c>
      <c r="V1" s="14">
        <v>2018</v>
      </c>
      <c r="W1" s="14">
        <v>2019</v>
      </c>
      <c r="X1" s="14">
        <v>2020</v>
      </c>
      <c r="Y1" s="19" t="s">
        <v>37</v>
      </c>
      <c r="Z1" s="12" t="s">
        <v>30</v>
      </c>
      <c r="AA1" s="12" t="s">
        <v>31</v>
      </c>
      <c r="AB1" s="2" t="s">
        <v>36</v>
      </c>
    </row>
    <row r="2" spans="1:28" x14ac:dyDescent="0.25">
      <c r="A2" s="2" t="s">
        <v>16</v>
      </c>
      <c r="B2" s="13" t="s">
        <v>2</v>
      </c>
      <c r="C2" s="15">
        <v>0</v>
      </c>
      <c r="D2" s="15">
        <v>452</v>
      </c>
      <c r="E2" s="15">
        <v>375</v>
      </c>
      <c r="F2" s="16">
        <v>132</v>
      </c>
      <c r="G2" s="15">
        <v>309</v>
      </c>
      <c r="H2" s="15">
        <v>200</v>
      </c>
      <c r="I2" s="15">
        <v>15</v>
      </c>
      <c r="J2" s="15">
        <v>12</v>
      </c>
      <c r="K2" s="15">
        <v>22</v>
      </c>
      <c r="L2" s="15">
        <v>380</v>
      </c>
      <c r="M2" s="15">
        <v>72</v>
      </c>
      <c r="N2" s="15">
        <v>28</v>
      </c>
      <c r="O2" s="15">
        <v>27</v>
      </c>
      <c r="P2" s="15">
        <v>15</v>
      </c>
      <c r="Q2" s="15">
        <v>20</v>
      </c>
      <c r="R2" s="15">
        <v>28</v>
      </c>
      <c r="S2" s="15">
        <v>8</v>
      </c>
      <c r="T2" s="15">
        <v>2</v>
      </c>
      <c r="U2" s="15">
        <v>30</v>
      </c>
      <c r="V2" s="15">
        <v>6</v>
      </c>
      <c r="W2" s="15">
        <v>2</v>
      </c>
      <c r="X2" s="15">
        <v>0</v>
      </c>
      <c r="Y2" s="15">
        <f>SUM(C2:X2)</f>
        <v>2135</v>
      </c>
      <c r="Z2" s="17">
        <f>AVERAGE(C2:X2)</f>
        <v>97.045454545454547</v>
      </c>
      <c r="AA2" s="17">
        <f>MEDIAN(C2:X2)</f>
        <v>24.5</v>
      </c>
      <c r="AB2" s="15">
        <v>452</v>
      </c>
    </row>
    <row r="3" spans="1:28" x14ac:dyDescent="0.25">
      <c r="A3" s="2" t="s">
        <v>17</v>
      </c>
      <c r="B3" s="13" t="s">
        <v>3</v>
      </c>
      <c r="C3" s="15">
        <v>1939</v>
      </c>
      <c r="D3" s="15">
        <v>203</v>
      </c>
      <c r="E3" s="15">
        <v>374</v>
      </c>
      <c r="F3" s="15">
        <v>903</v>
      </c>
      <c r="G3" s="15">
        <v>314</v>
      </c>
      <c r="H3" s="15">
        <v>216</v>
      </c>
      <c r="I3" s="15">
        <v>74</v>
      </c>
      <c r="J3" s="15">
        <v>24</v>
      </c>
      <c r="K3" s="15">
        <v>93</v>
      </c>
      <c r="L3" s="15">
        <v>813</v>
      </c>
      <c r="M3" s="15">
        <v>685</v>
      </c>
      <c r="N3" s="15">
        <v>375</v>
      </c>
      <c r="O3" s="15">
        <v>326</v>
      </c>
      <c r="P3" s="15">
        <v>243</v>
      </c>
      <c r="Q3" s="15">
        <v>338</v>
      </c>
      <c r="R3" s="15">
        <v>684</v>
      </c>
      <c r="S3" s="15">
        <v>939</v>
      </c>
      <c r="T3" s="15">
        <v>587</v>
      </c>
      <c r="U3" s="16">
        <v>479</v>
      </c>
      <c r="V3" s="15">
        <v>201</v>
      </c>
      <c r="W3" s="15">
        <v>593</v>
      </c>
      <c r="X3" s="15">
        <v>643</v>
      </c>
      <c r="Y3" s="15">
        <f>SUM(C3:X3)</f>
        <v>11046</v>
      </c>
      <c r="Z3" s="17">
        <f>AVERAGE(C3:X3)</f>
        <v>502.09090909090907</v>
      </c>
      <c r="AA3" s="17">
        <f t="shared" ref="AA3:AA15" si="0">MEDIAN(C3:X3)</f>
        <v>374.5</v>
      </c>
      <c r="AB3" s="15">
        <v>1915</v>
      </c>
    </row>
    <row r="4" spans="1:28" x14ac:dyDescent="0.25">
      <c r="A4" s="2" t="s">
        <v>18</v>
      </c>
      <c r="B4" s="13" t="s">
        <v>4</v>
      </c>
      <c r="C4" s="15">
        <v>8345</v>
      </c>
      <c r="D4" s="15">
        <v>4089</v>
      </c>
      <c r="E4" s="15">
        <v>1862</v>
      </c>
      <c r="F4" s="15">
        <v>8978</v>
      </c>
      <c r="G4" s="15">
        <v>1495</v>
      </c>
      <c r="H4" s="15">
        <v>1529</v>
      </c>
      <c r="I4" s="15">
        <v>1056</v>
      </c>
      <c r="J4" s="15">
        <v>546</v>
      </c>
      <c r="K4" s="15">
        <v>1003</v>
      </c>
      <c r="L4" s="15">
        <v>2744</v>
      </c>
      <c r="M4" s="15">
        <v>1890</v>
      </c>
      <c r="N4" s="15">
        <v>8250</v>
      </c>
      <c r="O4" s="15">
        <v>1227</v>
      </c>
      <c r="P4" s="15">
        <v>1515</v>
      </c>
      <c r="Q4" s="15">
        <v>482</v>
      </c>
      <c r="R4" s="15">
        <v>1596</v>
      </c>
      <c r="S4" s="15">
        <v>2712</v>
      </c>
      <c r="T4" s="15">
        <v>2173</v>
      </c>
      <c r="U4" s="16">
        <v>2800</v>
      </c>
      <c r="V4" s="15">
        <v>3659</v>
      </c>
      <c r="W4" s="15">
        <v>1838</v>
      </c>
      <c r="X4" s="15">
        <v>1985</v>
      </c>
      <c r="Y4" s="15">
        <f>SUM(C4:X4)</f>
        <v>61774</v>
      </c>
      <c r="Z4" s="17">
        <f>AVERAGE(C4:X4)</f>
        <v>2807.909090909091</v>
      </c>
      <c r="AA4" s="17">
        <f t="shared" si="0"/>
        <v>1876</v>
      </c>
      <c r="AB4" s="15">
        <v>8496</v>
      </c>
    </row>
    <row r="5" spans="1:28" x14ac:dyDescent="0.25">
      <c r="A5" s="2" t="s">
        <v>19</v>
      </c>
      <c r="B5" s="13" t="s">
        <v>5</v>
      </c>
      <c r="C5" s="15">
        <v>939</v>
      </c>
      <c r="D5" s="15">
        <v>647</v>
      </c>
      <c r="E5" s="15">
        <v>937</v>
      </c>
      <c r="F5" s="15">
        <v>1271</v>
      </c>
      <c r="G5" s="15">
        <v>917</v>
      </c>
      <c r="H5" s="15">
        <v>591</v>
      </c>
      <c r="I5" s="15">
        <v>606</v>
      </c>
      <c r="J5" s="15">
        <v>945</v>
      </c>
      <c r="K5" s="15">
        <v>1038</v>
      </c>
      <c r="L5" s="15">
        <v>1449</v>
      </c>
      <c r="M5" s="15">
        <v>1252</v>
      </c>
      <c r="N5" s="16">
        <v>836</v>
      </c>
      <c r="O5" s="15">
        <v>404</v>
      </c>
      <c r="P5" s="15">
        <v>428</v>
      </c>
      <c r="Q5" s="18">
        <v>700</v>
      </c>
      <c r="R5" s="18">
        <v>942</v>
      </c>
      <c r="S5" s="18">
        <v>754</v>
      </c>
      <c r="T5" s="18">
        <v>730</v>
      </c>
      <c r="U5" s="18">
        <v>706</v>
      </c>
      <c r="V5" s="15">
        <v>867</v>
      </c>
      <c r="W5" s="15">
        <v>800</v>
      </c>
      <c r="X5" s="15">
        <v>298</v>
      </c>
      <c r="Y5" s="15">
        <f>SUM(C5:X5)</f>
        <v>18057</v>
      </c>
      <c r="Z5" s="17">
        <f>AVERAGE(C5:X5)</f>
        <v>820.77272727272725</v>
      </c>
      <c r="AA5" s="17">
        <f t="shared" si="0"/>
        <v>818</v>
      </c>
      <c r="AB5" s="15">
        <v>1150</v>
      </c>
    </row>
    <row r="6" spans="1:28" x14ac:dyDescent="0.25">
      <c r="A6" s="2" t="s">
        <v>20</v>
      </c>
      <c r="B6" s="13" t="s">
        <v>6</v>
      </c>
      <c r="C6" s="15">
        <v>1967</v>
      </c>
      <c r="D6" s="15">
        <v>2731</v>
      </c>
      <c r="E6" s="15">
        <v>2348</v>
      </c>
      <c r="F6" s="15">
        <v>2439</v>
      </c>
      <c r="G6" s="15">
        <v>1632</v>
      </c>
      <c r="H6" s="15">
        <v>1466</v>
      </c>
      <c r="I6" s="15">
        <v>952</v>
      </c>
      <c r="J6" s="15">
        <v>689</v>
      </c>
      <c r="K6" s="15">
        <v>1347</v>
      </c>
      <c r="L6" s="15">
        <v>395</v>
      </c>
      <c r="M6" s="16">
        <v>1046</v>
      </c>
      <c r="N6" s="15">
        <v>533</v>
      </c>
      <c r="O6" s="15">
        <v>558</v>
      </c>
      <c r="P6" s="15">
        <v>860</v>
      </c>
      <c r="Q6" s="15">
        <v>607</v>
      </c>
      <c r="R6" s="15">
        <v>709</v>
      </c>
      <c r="S6" s="15">
        <v>574</v>
      </c>
      <c r="T6" s="15">
        <v>512</v>
      </c>
      <c r="U6" s="15">
        <v>571</v>
      </c>
      <c r="V6" s="15">
        <v>557</v>
      </c>
      <c r="W6" s="15">
        <v>381</v>
      </c>
      <c r="X6" s="15">
        <v>602</v>
      </c>
      <c r="Y6" s="15">
        <f>SUM(C6:X6)</f>
        <v>23476</v>
      </c>
      <c r="Z6" s="17">
        <f>AVERAGE(C6:X6)</f>
        <v>1067.090909090909</v>
      </c>
      <c r="AA6" s="17">
        <f t="shared" si="0"/>
        <v>699</v>
      </c>
      <c r="AB6" s="15">
        <v>2350</v>
      </c>
    </row>
    <row r="7" spans="1:28" x14ac:dyDescent="0.25">
      <c r="A7" s="2" t="s">
        <v>21</v>
      </c>
      <c r="B7" s="13" t="s">
        <v>7</v>
      </c>
      <c r="C7" s="15">
        <v>51</v>
      </c>
      <c r="D7" s="15">
        <v>63</v>
      </c>
      <c r="E7" s="15">
        <v>50</v>
      </c>
      <c r="F7" s="15">
        <v>42</v>
      </c>
      <c r="G7" s="15">
        <v>54</v>
      </c>
      <c r="H7" s="15">
        <v>31</v>
      </c>
      <c r="I7" s="15">
        <v>38</v>
      </c>
      <c r="J7" s="15">
        <v>24</v>
      </c>
      <c r="K7" s="15">
        <v>35</v>
      </c>
      <c r="L7" s="15">
        <v>51</v>
      </c>
      <c r="M7" s="15">
        <v>56</v>
      </c>
      <c r="N7" s="18">
        <v>56</v>
      </c>
      <c r="O7" s="18">
        <v>36</v>
      </c>
      <c r="P7" s="15">
        <v>43</v>
      </c>
      <c r="Q7" s="15">
        <v>43</v>
      </c>
      <c r="R7" s="18">
        <v>70</v>
      </c>
      <c r="S7" s="18">
        <v>61</v>
      </c>
      <c r="T7" s="15">
        <v>62</v>
      </c>
      <c r="U7" s="16">
        <v>48</v>
      </c>
      <c r="V7" s="15">
        <v>49</v>
      </c>
      <c r="W7" s="15">
        <v>97</v>
      </c>
      <c r="X7" s="15">
        <v>82</v>
      </c>
      <c r="Y7" s="15">
        <f>SUM(C7:X7)</f>
        <v>1142</v>
      </c>
      <c r="Z7" s="17">
        <f>AVERAGE(C7:X7)</f>
        <v>51.909090909090907</v>
      </c>
      <c r="AA7" s="17">
        <f t="shared" si="0"/>
        <v>50.5</v>
      </c>
      <c r="AB7" s="15">
        <v>73</v>
      </c>
    </row>
    <row r="8" spans="1:28" x14ac:dyDescent="0.25">
      <c r="A8" s="2" t="s">
        <v>22</v>
      </c>
      <c r="B8" s="13" t="s">
        <v>8</v>
      </c>
      <c r="C8" s="15">
        <v>1322</v>
      </c>
      <c r="D8" s="15">
        <v>1331</v>
      </c>
      <c r="E8" s="15">
        <v>2355</v>
      </c>
      <c r="F8" s="15">
        <v>2897</v>
      </c>
      <c r="G8" s="15">
        <v>1310</v>
      </c>
      <c r="H8" s="15">
        <v>643</v>
      </c>
      <c r="I8" s="15">
        <v>389</v>
      </c>
      <c r="J8" s="15">
        <v>744</v>
      </c>
      <c r="K8" s="15">
        <v>259</v>
      </c>
      <c r="L8" s="15">
        <v>800</v>
      </c>
      <c r="M8" s="15">
        <v>56</v>
      </c>
      <c r="N8" s="16">
        <v>1039</v>
      </c>
      <c r="O8" s="15">
        <v>619</v>
      </c>
      <c r="P8" s="15">
        <v>622</v>
      </c>
      <c r="Q8" s="15">
        <v>1378</v>
      </c>
      <c r="R8" s="15">
        <v>781</v>
      </c>
      <c r="S8" s="15">
        <v>1120</v>
      </c>
      <c r="T8" s="15">
        <v>559</v>
      </c>
      <c r="U8" s="15">
        <v>613</v>
      </c>
      <c r="V8" s="15">
        <v>538</v>
      </c>
      <c r="W8" s="15">
        <v>1113</v>
      </c>
      <c r="X8" s="15">
        <v>1159</v>
      </c>
      <c r="Y8" s="15">
        <f>SUM(C8:X8)</f>
        <v>21647</v>
      </c>
      <c r="Z8" s="17">
        <f>AVERAGE(C8:X8)</f>
        <v>983.9545454545455</v>
      </c>
      <c r="AA8" s="17">
        <f t="shared" si="0"/>
        <v>790.5</v>
      </c>
      <c r="AB8" s="15">
        <v>2841</v>
      </c>
    </row>
    <row r="9" spans="1:28" x14ac:dyDescent="0.25">
      <c r="A9" s="2" t="s">
        <v>23</v>
      </c>
      <c r="B9" s="13" t="s">
        <v>9</v>
      </c>
      <c r="C9" s="15">
        <v>14753</v>
      </c>
      <c r="D9" s="15">
        <v>9648</v>
      </c>
      <c r="E9" s="16">
        <v>15395</v>
      </c>
      <c r="F9" s="15">
        <v>53861</v>
      </c>
      <c r="G9" s="15">
        <v>8461</v>
      </c>
      <c r="H9" s="15">
        <v>25491</v>
      </c>
      <c r="I9" s="15">
        <v>4695</v>
      </c>
      <c r="J9" s="15">
        <v>6478</v>
      </c>
      <c r="K9" s="15">
        <v>42514</v>
      </c>
      <c r="L9" s="15">
        <v>20598</v>
      </c>
      <c r="M9" s="15">
        <v>735</v>
      </c>
      <c r="N9" s="15">
        <v>7778</v>
      </c>
      <c r="O9" s="15">
        <v>13772</v>
      </c>
      <c r="P9" s="15">
        <v>22497</v>
      </c>
      <c r="Q9" s="15">
        <v>19229</v>
      </c>
      <c r="R9" s="15">
        <v>11303</v>
      </c>
      <c r="S9" s="15">
        <v>6789</v>
      </c>
      <c r="T9" s="15">
        <v>6037</v>
      </c>
      <c r="U9" s="15">
        <v>14323</v>
      </c>
      <c r="V9" s="15">
        <v>9383</v>
      </c>
      <c r="W9" s="15">
        <v>16547</v>
      </c>
      <c r="X9" s="15">
        <v>31421</v>
      </c>
      <c r="Y9" s="15">
        <f>SUM(C9:X9)</f>
        <v>361708</v>
      </c>
      <c r="Z9" s="17">
        <f>AVERAGE(C9:X9)</f>
        <v>16441.272727272728</v>
      </c>
      <c r="AA9" s="17">
        <f t="shared" si="0"/>
        <v>14047.5</v>
      </c>
      <c r="AB9" s="15">
        <v>53126</v>
      </c>
    </row>
    <row r="10" spans="1:28" x14ac:dyDescent="0.25">
      <c r="A10" s="2" t="s">
        <v>24</v>
      </c>
      <c r="B10" s="13" t="s">
        <v>10</v>
      </c>
      <c r="C10" s="15">
        <v>945</v>
      </c>
      <c r="D10" s="15">
        <v>451</v>
      </c>
      <c r="E10" s="15">
        <v>326</v>
      </c>
      <c r="F10" s="16">
        <v>328</v>
      </c>
      <c r="G10" s="15">
        <v>188</v>
      </c>
      <c r="H10" s="15">
        <v>528</v>
      </c>
      <c r="I10" s="15">
        <v>48</v>
      </c>
      <c r="J10" s="15">
        <v>47</v>
      </c>
      <c r="K10" s="15">
        <v>272</v>
      </c>
      <c r="L10" s="15">
        <v>484</v>
      </c>
      <c r="M10" s="15">
        <v>896</v>
      </c>
      <c r="N10" s="15">
        <v>385</v>
      </c>
      <c r="O10" s="15">
        <v>188</v>
      </c>
      <c r="P10" s="15">
        <v>40</v>
      </c>
      <c r="Q10" s="15">
        <v>185</v>
      </c>
      <c r="R10" s="15">
        <v>241</v>
      </c>
      <c r="S10" s="15">
        <v>778</v>
      </c>
      <c r="T10" s="15">
        <v>187</v>
      </c>
      <c r="U10" s="15">
        <v>184</v>
      </c>
      <c r="V10" s="15">
        <v>81</v>
      </c>
      <c r="W10" s="15">
        <v>160</v>
      </c>
      <c r="X10" s="15">
        <v>199</v>
      </c>
      <c r="Y10" s="15">
        <f>SUM(C10:X10)</f>
        <v>7141</v>
      </c>
      <c r="Z10" s="17">
        <f>AVERAGE(C10:X10)</f>
        <v>324.59090909090907</v>
      </c>
      <c r="AA10" s="17">
        <f t="shared" si="0"/>
        <v>220</v>
      </c>
      <c r="AB10" s="15">
        <v>905</v>
      </c>
    </row>
    <row r="11" spans="1:28" x14ac:dyDescent="0.25">
      <c r="A11" s="2" t="s">
        <v>25</v>
      </c>
      <c r="B11" s="13" t="s">
        <v>11</v>
      </c>
      <c r="C11" s="15">
        <v>92</v>
      </c>
      <c r="D11" s="15">
        <v>37</v>
      </c>
      <c r="E11" s="16">
        <v>41</v>
      </c>
      <c r="F11" s="15">
        <v>37</v>
      </c>
      <c r="G11" s="15">
        <v>15</v>
      </c>
      <c r="H11" s="15">
        <v>9</v>
      </c>
      <c r="I11" s="15">
        <v>6</v>
      </c>
      <c r="J11" s="15">
        <v>12</v>
      </c>
      <c r="K11" s="15">
        <v>33</v>
      </c>
      <c r="L11" s="15">
        <v>63</v>
      </c>
      <c r="M11" s="15">
        <v>172</v>
      </c>
      <c r="N11" s="15">
        <v>48</v>
      </c>
      <c r="O11" s="15">
        <v>34</v>
      </c>
      <c r="P11" s="15">
        <v>18</v>
      </c>
      <c r="Q11" s="15">
        <v>54</v>
      </c>
      <c r="R11" s="15">
        <v>51</v>
      </c>
      <c r="S11" s="15">
        <v>15</v>
      </c>
      <c r="T11" s="15">
        <v>15</v>
      </c>
      <c r="U11" s="15">
        <v>76</v>
      </c>
      <c r="V11" s="15">
        <v>38</v>
      </c>
      <c r="W11" s="15">
        <v>48</v>
      </c>
      <c r="X11" s="15">
        <v>83</v>
      </c>
      <c r="Y11" s="15">
        <f>SUM(C11:X11)</f>
        <v>997</v>
      </c>
      <c r="Z11" s="17">
        <f>AVERAGE(C11:X11)</f>
        <v>45.31818181818182</v>
      </c>
      <c r="AA11" s="17">
        <f t="shared" si="0"/>
        <v>37.5</v>
      </c>
      <c r="AB11" s="15">
        <v>86</v>
      </c>
    </row>
    <row r="12" spans="1:28" x14ac:dyDescent="0.25">
      <c r="A12" s="2" t="s">
        <v>26</v>
      </c>
      <c r="B12" s="13" t="s">
        <v>15</v>
      </c>
      <c r="C12" s="18">
        <v>0</v>
      </c>
      <c r="D12" s="15">
        <v>31</v>
      </c>
      <c r="E12" s="15">
        <v>48</v>
      </c>
      <c r="F12" s="15">
        <v>57</v>
      </c>
      <c r="G12" s="15">
        <v>214</v>
      </c>
      <c r="H12" s="15">
        <v>512</v>
      </c>
      <c r="I12" s="15">
        <v>362</v>
      </c>
      <c r="J12" s="15">
        <v>254</v>
      </c>
      <c r="K12" s="15">
        <v>8698</v>
      </c>
      <c r="L12" s="15">
        <v>13304</v>
      </c>
      <c r="M12" s="15">
        <v>1157</v>
      </c>
      <c r="N12" s="15">
        <v>502</v>
      </c>
      <c r="O12" s="15">
        <v>733</v>
      </c>
      <c r="P12" s="15">
        <v>1180</v>
      </c>
      <c r="Q12" s="15">
        <v>439</v>
      </c>
      <c r="R12" s="15">
        <v>12402</v>
      </c>
      <c r="S12" s="15">
        <v>277</v>
      </c>
      <c r="T12" s="15">
        <v>472</v>
      </c>
      <c r="U12" s="16">
        <v>2323</v>
      </c>
      <c r="V12" s="15">
        <v>27825</v>
      </c>
      <c r="W12" s="15">
        <v>297</v>
      </c>
      <c r="X12" s="15">
        <v>354</v>
      </c>
      <c r="Y12" s="15">
        <f>SUM(C12:X12)</f>
        <v>71441</v>
      </c>
      <c r="Z12" s="17">
        <f>AVERAGE(C12:X12)</f>
        <v>3247.318181818182</v>
      </c>
      <c r="AA12" s="17">
        <f t="shared" si="0"/>
        <v>455.5</v>
      </c>
      <c r="AB12" s="15">
        <v>27794</v>
      </c>
    </row>
    <row r="13" spans="1:28" x14ac:dyDescent="0.25">
      <c r="A13" s="2" t="s">
        <v>27</v>
      </c>
      <c r="B13" s="13" t="s">
        <v>12</v>
      </c>
      <c r="C13" s="15">
        <v>1122</v>
      </c>
      <c r="D13" s="15">
        <v>1213</v>
      </c>
      <c r="E13" s="15">
        <v>1379</v>
      </c>
      <c r="F13" s="15">
        <v>947</v>
      </c>
      <c r="G13" s="15">
        <v>793</v>
      </c>
      <c r="H13" s="15">
        <v>574</v>
      </c>
      <c r="I13" s="15">
        <v>453</v>
      </c>
      <c r="J13" s="15">
        <v>354</v>
      </c>
      <c r="K13" s="15">
        <v>551</v>
      </c>
      <c r="L13" s="15">
        <v>550</v>
      </c>
      <c r="M13" s="16">
        <v>582</v>
      </c>
      <c r="N13" s="15">
        <v>208</v>
      </c>
      <c r="O13" s="15">
        <v>241</v>
      </c>
      <c r="P13" s="15">
        <v>323</v>
      </c>
      <c r="Q13" s="15">
        <v>501</v>
      </c>
      <c r="R13" s="15">
        <v>352</v>
      </c>
      <c r="S13" s="15">
        <v>238</v>
      </c>
      <c r="T13" s="15">
        <v>466</v>
      </c>
      <c r="U13" s="15">
        <v>438</v>
      </c>
      <c r="V13" s="15">
        <v>397</v>
      </c>
      <c r="W13" s="15">
        <v>213</v>
      </c>
      <c r="X13" s="15">
        <v>486</v>
      </c>
      <c r="Y13" s="15">
        <f>SUM(C13:X13)</f>
        <v>12381</v>
      </c>
      <c r="Z13" s="17">
        <f>AVERAGE(C13:X13)</f>
        <v>562.77272727272725</v>
      </c>
      <c r="AA13" s="17">
        <f t="shared" si="0"/>
        <v>476</v>
      </c>
      <c r="AB13" s="15">
        <v>1171</v>
      </c>
    </row>
    <row r="14" spans="1:28" x14ac:dyDescent="0.25">
      <c r="A14" s="2" t="s">
        <v>28</v>
      </c>
      <c r="B14" s="13" t="s">
        <v>13</v>
      </c>
      <c r="C14" s="15">
        <v>1369</v>
      </c>
      <c r="D14" s="15">
        <v>1080</v>
      </c>
      <c r="E14" s="15">
        <v>1373</v>
      </c>
      <c r="F14" s="15">
        <v>2720</v>
      </c>
      <c r="G14" s="15">
        <v>939</v>
      </c>
      <c r="H14" s="15">
        <v>2100</v>
      </c>
      <c r="I14" s="15">
        <v>287</v>
      </c>
      <c r="J14" s="15">
        <v>494</v>
      </c>
      <c r="K14" s="16">
        <v>908</v>
      </c>
      <c r="L14" s="15">
        <v>800</v>
      </c>
      <c r="M14" s="15">
        <v>323</v>
      </c>
      <c r="N14" s="15">
        <v>271</v>
      </c>
      <c r="O14" s="15">
        <v>357</v>
      </c>
      <c r="P14" s="15">
        <v>126</v>
      </c>
      <c r="Q14" s="15">
        <v>834</v>
      </c>
      <c r="R14" s="15">
        <v>1244</v>
      </c>
      <c r="S14" s="15">
        <v>955</v>
      </c>
      <c r="T14" s="15">
        <v>466</v>
      </c>
      <c r="U14" s="15">
        <v>640</v>
      </c>
      <c r="V14" s="15">
        <v>561</v>
      </c>
      <c r="W14" s="15">
        <v>1288</v>
      </c>
      <c r="X14" s="15">
        <v>1166</v>
      </c>
      <c r="Y14" s="15">
        <f>SUM(C14:X14)</f>
        <v>20301</v>
      </c>
      <c r="Z14" s="17">
        <f>AVERAGE(C14:X14)</f>
        <v>922.77272727272725</v>
      </c>
      <c r="AA14" s="17">
        <f t="shared" si="0"/>
        <v>871</v>
      </c>
      <c r="AB14" s="15">
        <v>2954</v>
      </c>
    </row>
    <row r="15" spans="1:28" x14ac:dyDescent="0.25">
      <c r="A15" s="2" t="s">
        <v>29</v>
      </c>
      <c r="B15" s="13" t="s">
        <v>14</v>
      </c>
      <c r="C15" s="15">
        <v>468</v>
      </c>
      <c r="D15" s="15">
        <v>214</v>
      </c>
      <c r="E15" s="16">
        <v>368</v>
      </c>
      <c r="F15" s="15">
        <v>2148</v>
      </c>
      <c r="G15" s="15">
        <v>1079</v>
      </c>
      <c r="H15" s="15">
        <v>405</v>
      </c>
      <c r="I15" s="15">
        <v>74</v>
      </c>
      <c r="J15" s="15">
        <v>59</v>
      </c>
      <c r="K15" s="15">
        <v>174</v>
      </c>
      <c r="L15" s="15">
        <v>227</v>
      </c>
      <c r="M15" s="15">
        <v>99</v>
      </c>
      <c r="N15" s="15">
        <v>118</v>
      </c>
      <c r="O15" s="15">
        <v>220</v>
      </c>
      <c r="P15" s="15">
        <v>108</v>
      </c>
      <c r="Q15" s="15">
        <v>146</v>
      </c>
      <c r="R15" s="15">
        <v>188</v>
      </c>
      <c r="S15" s="15">
        <v>241</v>
      </c>
      <c r="T15" s="15">
        <v>97</v>
      </c>
      <c r="U15" s="15">
        <v>342</v>
      </c>
      <c r="V15" s="15">
        <v>258</v>
      </c>
      <c r="W15" s="15">
        <v>506</v>
      </c>
      <c r="X15" s="15">
        <v>241</v>
      </c>
      <c r="Y15" s="15">
        <f>SUM(C15:X15)</f>
        <v>7780</v>
      </c>
      <c r="Z15" s="17">
        <f>AVERAGE(C15:X15)</f>
        <v>353.63636363636363</v>
      </c>
      <c r="AA15" s="17">
        <f t="shared" si="0"/>
        <v>223.5</v>
      </c>
      <c r="AB15" s="15">
        <v>2089</v>
      </c>
    </row>
    <row r="18" spans="5:8" x14ac:dyDescent="0.25">
      <c r="E18" s="1"/>
      <c r="F18" s="7" t="s">
        <v>32</v>
      </c>
      <c r="G18" s="7"/>
      <c r="H18" s="8"/>
    </row>
    <row r="19" spans="5:8" x14ac:dyDescent="0.25">
      <c r="E19" s="3"/>
      <c r="F19" s="7" t="s">
        <v>23</v>
      </c>
      <c r="G19" s="7"/>
      <c r="H19" s="8"/>
    </row>
    <row r="20" spans="5:8" x14ac:dyDescent="0.25">
      <c r="E20" s="6"/>
      <c r="F20" s="7" t="s">
        <v>33</v>
      </c>
      <c r="G20" s="7"/>
      <c r="H20" s="8"/>
    </row>
    <row r="21" spans="5:8" x14ac:dyDescent="0.25">
      <c r="E21" s="4"/>
      <c r="F21" s="7" t="s">
        <v>34</v>
      </c>
      <c r="G21" s="7"/>
      <c r="H21" s="8"/>
    </row>
    <row r="22" spans="5:8" x14ac:dyDescent="0.25">
      <c r="E22" s="10"/>
      <c r="F22" s="11"/>
      <c r="G22" s="11"/>
    </row>
  </sheetData>
  <pageMargins left="0.7" right="0.7" top="0.75" bottom="0.75" header="0.3" footer="0.3"/>
  <pageSetup paperSize="3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"/>
  <sheetViews>
    <sheetView topLeftCell="A27" workbookViewId="0">
      <selection activeCell="AC23" sqref="AC23"/>
    </sheetView>
  </sheetViews>
  <sheetFormatPr defaultRowHeight="15" x14ac:dyDescent="0.25"/>
  <sheetData/>
  <pageMargins left="0.7" right="0.7" top="0.75" bottom="0.75" header="0.3" footer="0.3"/>
  <pageSetup paperSize="5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FC6D-C453-49EA-9688-24BE500BB455}">
  <sheetPr>
    <pageSetUpPr fitToPage="1"/>
  </sheetPr>
  <dimension ref="A1:AB10"/>
  <sheetViews>
    <sheetView zoomScaleNormal="100" workbookViewId="0">
      <pane xSplit="1" topLeftCell="B1" activePane="topRight" state="frozen"/>
      <selection pane="topRight" activeCell="L3" sqref="A3:L3"/>
    </sheetView>
  </sheetViews>
  <sheetFormatPr defaultRowHeight="15" x14ac:dyDescent="0.25"/>
  <cols>
    <col min="1" max="1" width="18.7109375" customWidth="1"/>
    <col min="2" max="2" width="26.140625" bestFit="1" customWidth="1"/>
    <col min="3" max="22" width="9.28515625" bestFit="1" customWidth="1"/>
    <col min="23" max="25" width="9.28515625" customWidth="1"/>
    <col min="26" max="27" width="9.140625" style="5" bestFit="1" customWidth="1"/>
    <col min="28" max="28" width="16.140625" bestFit="1" customWidth="1"/>
  </cols>
  <sheetData>
    <row r="1" spans="1:28" x14ac:dyDescent="0.25">
      <c r="A1" s="2" t="s">
        <v>0</v>
      </c>
      <c r="B1" s="2" t="s">
        <v>1</v>
      </c>
      <c r="C1" s="14">
        <v>1999</v>
      </c>
      <c r="D1" s="14">
        <v>2000</v>
      </c>
      <c r="E1" s="14">
        <v>2001</v>
      </c>
      <c r="F1" s="14">
        <v>2002</v>
      </c>
      <c r="G1" s="14">
        <v>2003</v>
      </c>
      <c r="H1" s="14">
        <v>2004</v>
      </c>
      <c r="I1" s="14">
        <v>2005</v>
      </c>
      <c r="J1" s="14">
        <v>2006</v>
      </c>
      <c r="K1" s="14">
        <v>2007</v>
      </c>
      <c r="L1" s="14">
        <v>2008</v>
      </c>
      <c r="M1" s="14">
        <v>2009</v>
      </c>
      <c r="N1" s="14">
        <v>2010</v>
      </c>
      <c r="O1" s="14">
        <v>2011</v>
      </c>
      <c r="P1" s="14">
        <v>2012</v>
      </c>
      <c r="Q1" s="14">
        <v>2013</v>
      </c>
      <c r="R1" s="14">
        <v>2014</v>
      </c>
      <c r="S1" s="14">
        <v>2015</v>
      </c>
      <c r="T1" s="14">
        <v>2016</v>
      </c>
      <c r="U1" s="14">
        <v>2017</v>
      </c>
      <c r="V1" s="14">
        <v>2018</v>
      </c>
      <c r="W1" s="14">
        <v>2019</v>
      </c>
      <c r="X1" s="14">
        <v>2020</v>
      </c>
      <c r="Y1" s="19" t="s">
        <v>37</v>
      </c>
      <c r="Z1" s="12" t="s">
        <v>30</v>
      </c>
      <c r="AA1" s="12" t="s">
        <v>31</v>
      </c>
      <c r="AB1" s="2" t="s">
        <v>36</v>
      </c>
    </row>
    <row r="2" spans="1:28" x14ac:dyDescent="0.25">
      <c r="A2" s="3" t="s">
        <v>23</v>
      </c>
      <c r="B2" s="30" t="s">
        <v>9</v>
      </c>
      <c r="C2" s="23">
        <v>14753</v>
      </c>
      <c r="D2" s="23">
        <v>9648</v>
      </c>
      <c r="E2" s="24">
        <v>15395</v>
      </c>
      <c r="F2" s="25">
        <v>53861</v>
      </c>
      <c r="G2" s="23">
        <v>8461</v>
      </c>
      <c r="H2" s="23">
        <v>25491</v>
      </c>
      <c r="I2" s="23">
        <v>4695</v>
      </c>
      <c r="J2" s="23">
        <v>6478</v>
      </c>
      <c r="K2" s="23">
        <v>42514</v>
      </c>
      <c r="L2" s="23">
        <v>20598</v>
      </c>
      <c r="M2" s="26">
        <v>735</v>
      </c>
      <c r="N2" s="23">
        <v>7778</v>
      </c>
      <c r="O2" s="23">
        <v>13772</v>
      </c>
      <c r="P2" s="23">
        <v>22497</v>
      </c>
      <c r="Q2" s="23">
        <v>19229</v>
      </c>
      <c r="R2" s="23">
        <v>11303</v>
      </c>
      <c r="S2" s="23">
        <v>6789</v>
      </c>
      <c r="T2" s="23">
        <v>6037</v>
      </c>
      <c r="U2" s="23">
        <v>14323</v>
      </c>
      <c r="V2" s="23">
        <v>9383</v>
      </c>
      <c r="W2" s="23">
        <v>16547</v>
      </c>
      <c r="X2" s="23">
        <v>31421</v>
      </c>
      <c r="Y2" s="23">
        <f>SUM(C2:X2)</f>
        <v>361708</v>
      </c>
      <c r="Z2" s="23">
        <f>AVERAGE(C2:X2)</f>
        <v>16441.272727272728</v>
      </c>
      <c r="AA2" s="23">
        <f t="shared" ref="AA2:AA3" si="0">MEDIAN(C2:X2)</f>
        <v>14047.5</v>
      </c>
      <c r="AB2" s="23">
        <v>53126</v>
      </c>
    </row>
    <row r="3" spans="1:28" x14ac:dyDescent="0.25">
      <c r="A3" s="1" t="s">
        <v>26</v>
      </c>
      <c r="B3" s="29" t="s">
        <v>15</v>
      </c>
      <c r="C3" s="20">
        <v>0</v>
      </c>
      <c r="D3" s="26">
        <v>31</v>
      </c>
      <c r="E3" s="20">
        <v>48</v>
      </c>
      <c r="F3" s="20">
        <v>57</v>
      </c>
      <c r="G3" s="20">
        <v>214</v>
      </c>
      <c r="H3" s="20">
        <v>512</v>
      </c>
      <c r="I3" s="20">
        <v>362</v>
      </c>
      <c r="J3" s="20">
        <v>254</v>
      </c>
      <c r="K3" s="20">
        <v>8698</v>
      </c>
      <c r="L3" s="20">
        <v>13304</v>
      </c>
      <c r="M3" s="20">
        <v>1157</v>
      </c>
      <c r="N3" s="20">
        <v>502</v>
      </c>
      <c r="O3" s="20">
        <v>733</v>
      </c>
      <c r="P3" s="20">
        <v>1180</v>
      </c>
      <c r="Q3" s="20">
        <v>439</v>
      </c>
      <c r="R3" s="20">
        <v>12402</v>
      </c>
      <c r="S3" s="20">
        <v>277</v>
      </c>
      <c r="T3" s="20">
        <v>472</v>
      </c>
      <c r="U3" s="21">
        <v>2323</v>
      </c>
      <c r="V3" s="25">
        <v>27825</v>
      </c>
      <c r="W3" s="20">
        <v>297</v>
      </c>
      <c r="X3" s="20">
        <v>354</v>
      </c>
      <c r="Y3" s="20">
        <f>SUM(C3:X3)</f>
        <v>71441</v>
      </c>
      <c r="Z3" s="20">
        <f>AVERAGE(C3:X3)</f>
        <v>3247.318181818182</v>
      </c>
      <c r="AA3" s="20">
        <f t="shared" si="0"/>
        <v>455.5</v>
      </c>
      <c r="AB3" s="20">
        <v>27794</v>
      </c>
    </row>
    <row r="6" spans="1:28" x14ac:dyDescent="0.25">
      <c r="E6" s="1"/>
      <c r="F6" s="7" t="s">
        <v>32</v>
      </c>
      <c r="G6" s="7"/>
      <c r="H6" s="8"/>
    </row>
    <row r="7" spans="1:28" x14ac:dyDescent="0.25">
      <c r="E7" s="3"/>
      <c r="F7" s="7" t="s">
        <v>23</v>
      </c>
      <c r="G7" s="7"/>
      <c r="H7" s="8"/>
    </row>
    <row r="8" spans="1:28" x14ac:dyDescent="0.25">
      <c r="E8" s="6"/>
      <c r="F8" s="7" t="s">
        <v>33</v>
      </c>
      <c r="G8" s="7"/>
      <c r="H8" s="8"/>
    </row>
    <row r="9" spans="1:28" x14ac:dyDescent="0.25">
      <c r="E9" s="4"/>
      <c r="F9" s="7" t="s">
        <v>34</v>
      </c>
      <c r="G9" s="7"/>
      <c r="H9" s="8"/>
    </row>
    <row r="10" spans="1:28" x14ac:dyDescent="0.25">
      <c r="E10" s="10"/>
      <c r="F10" s="11"/>
      <c r="G10" s="11"/>
    </row>
  </sheetData>
  <pageMargins left="0.7" right="0.7" top="0.75" bottom="0.75" header="0.3" footer="0.3"/>
  <pageSetup paperSize="3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42"/>
  <sheetViews>
    <sheetView workbookViewId="0">
      <selection activeCell="AD15" sqref="AD15"/>
    </sheetView>
  </sheetViews>
  <sheetFormatPr defaultRowHeight="15" x14ac:dyDescent="0.25"/>
  <cols>
    <col min="2" max="23" width="5.28515625" customWidth="1"/>
    <col min="25" max="25" width="23.85546875" customWidth="1"/>
  </cols>
  <sheetData>
    <row r="1" spans="1:26" x14ac:dyDescent="0.25">
      <c r="A1" s="2">
        <v>4000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x14ac:dyDescent="0.25">
      <c r="A2" s="2">
        <v>3900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x14ac:dyDescent="0.25">
      <c r="A3" s="2">
        <v>3800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x14ac:dyDescent="0.25">
      <c r="A4" s="2">
        <v>3700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x14ac:dyDescent="0.25">
      <c r="A5" s="2">
        <v>3600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x14ac:dyDescent="0.25">
      <c r="A6" s="2">
        <v>3500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Y6" s="2" t="s">
        <v>38</v>
      </c>
      <c r="Z6" s="2" t="s">
        <v>39</v>
      </c>
    </row>
    <row r="7" spans="1:26" x14ac:dyDescent="0.25">
      <c r="A7" s="2">
        <v>3400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Y7" s="2"/>
      <c r="Z7" s="2"/>
    </row>
    <row r="8" spans="1:26" x14ac:dyDescent="0.25">
      <c r="A8" s="2">
        <v>3300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Y8" s="2"/>
      <c r="Z8" s="2"/>
    </row>
    <row r="9" spans="1:26" x14ac:dyDescent="0.25">
      <c r="A9" s="2">
        <v>3200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Y9" s="2"/>
      <c r="Z9" s="2"/>
    </row>
    <row r="10" spans="1:26" x14ac:dyDescent="0.25">
      <c r="A10" s="2">
        <v>3100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Y10" s="2"/>
      <c r="Z10" s="2"/>
    </row>
    <row r="11" spans="1:26" x14ac:dyDescent="0.25">
      <c r="A11" s="2">
        <v>3000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Y11" s="2"/>
      <c r="Z11" s="2"/>
    </row>
    <row r="12" spans="1:26" x14ac:dyDescent="0.25">
      <c r="A12" s="2">
        <v>2900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Y12" s="2"/>
      <c r="Z12" s="2"/>
    </row>
    <row r="13" spans="1:26" x14ac:dyDescent="0.25">
      <c r="A13" s="2">
        <v>2800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Y13" s="2"/>
      <c r="Z13" s="2"/>
    </row>
    <row r="14" spans="1:26" x14ac:dyDescent="0.25">
      <c r="A14" s="2">
        <v>2700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Y14" s="2"/>
      <c r="Z14" s="2"/>
    </row>
    <row r="15" spans="1:26" x14ac:dyDescent="0.25">
      <c r="A15" s="2">
        <v>2600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Y15" s="2"/>
      <c r="Z15" s="2"/>
    </row>
    <row r="16" spans="1:26" x14ac:dyDescent="0.25">
      <c r="A16" s="2">
        <v>2500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Y16" s="2"/>
      <c r="Z16" s="2"/>
    </row>
    <row r="17" spans="1:26" x14ac:dyDescent="0.25">
      <c r="A17" s="2">
        <v>2400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Y17" s="2"/>
      <c r="Z17" s="2"/>
    </row>
    <row r="18" spans="1:26" x14ac:dyDescent="0.25">
      <c r="A18" s="2">
        <v>2300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Y18" s="2"/>
      <c r="Z18" s="2"/>
    </row>
    <row r="19" spans="1:26" x14ac:dyDescent="0.25">
      <c r="A19" s="2">
        <v>2200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Y19" s="2"/>
      <c r="Z19" s="2"/>
    </row>
    <row r="20" spans="1:26" x14ac:dyDescent="0.25">
      <c r="A20" s="2">
        <v>2100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Y20" s="2"/>
      <c r="Z20" s="2"/>
    </row>
    <row r="21" spans="1:26" x14ac:dyDescent="0.25">
      <c r="A21" s="2">
        <v>2000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Y21" s="2"/>
      <c r="Z21" s="2"/>
    </row>
    <row r="22" spans="1:26" x14ac:dyDescent="0.25">
      <c r="A22" s="2">
        <v>1900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Y22" s="2"/>
      <c r="Z22" s="2"/>
    </row>
    <row r="23" spans="1:26" x14ac:dyDescent="0.25">
      <c r="A23" s="2">
        <v>1800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Y23" s="2"/>
      <c r="Z23" s="2"/>
    </row>
    <row r="24" spans="1:26" x14ac:dyDescent="0.25">
      <c r="A24" s="2">
        <v>1700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Y24" s="2"/>
      <c r="Z24" s="2"/>
    </row>
    <row r="25" spans="1:26" x14ac:dyDescent="0.25">
      <c r="A25" s="2">
        <v>1600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Y25" s="2"/>
      <c r="Z25" s="2"/>
    </row>
    <row r="26" spans="1:26" x14ac:dyDescent="0.25">
      <c r="A26" s="2">
        <v>1500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Y26" s="2"/>
      <c r="Z26" s="2"/>
    </row>
    <row r="27" spans="1:26" x14ac:dyDescent="0.25">
      <c r="A27" s="2">
        <v>1400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Y27" s="2"/>
      <c r="Z27" s="2"/>
    </row>
    <row r="28" spans="1:26" x14ac:dyDescent="0.25">
      <c r="A28" s="2">
        <v>1300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Y28" s="2"/>
      <c r="Z28" s="2"/>
    </row>
    <row r="29" spans="1:26" x14ac:dyDescent="0.25">
      <c r="A29" s="2">
        <v>1200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Y29" s="2"/>
      <c r="Z29" s="2"/>
    </row>
    <row r="30" spans="1:26" x14ac:dyDescent="0.25">
      <c r="A30" s="2">
        <v>1100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Y30" s="2"/>
      <c r="Z30" s="2"/>
    </row>
    <row r="31" spans="1:26" x14ac:dyDescent="0.25">
      <c r="A31" s="2">
        <v>1000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Y31" s="2"/>
      <c r="Z31" s="2"/>
    </row>
    <row r="32" spans="1:26" x14ac:dyDescent="0.25">
      <c r="A32" s="2">
        <v>900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Y32" s="2"/>
      <c r="Z32" s="2"/>
    </row>
    <row r="33" spans="1:26" x14ac:dyDescent="0.25">
      <c r="A33" s="2">
        <v>800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Y33" s="2"/>
      <c r="Z33" s="2"/>
    </row>
    <row r="34" spans="1:26" x14ac:dyDescent="0.25">
      <c r="A34" s="2">
        <v>700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Y34" s="2"/>
      <c r="Z34" s="2"/>
    </row>
    <row r="35" spans="1:26" x14ac:dyDescent="0.25">
      <c r="A35" s="2">
        <v>600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Y35" s="2"/>
      <c r="Z35" s="2"/>
    </row>
    <row r="36" spans="1:26" x14ac:dyDescent="0.25">
      <c r="A36" s="2">
        <v>500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Y36" s="2"/>
      <c r="Z36" s="2"/>
    </row>
    <row r="37" spans="1:26" x14ac:dyDescent="0.25">
      <c r="A37" s="2">
        <v>400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Y37" s="2"/>
      <c r="Z37" s="2"/>
    </row>
    <row r="38" spans="1:26" x14ac:dyDescent="0.25">
      <c r="A38" s="2">
        <v>300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Y38" s="2"/>
      <c r="Z38" s="2"/>
    </row>
    <row r="39" spans="1:26" x14ac:dyDescent="0.25">
      <c r="A39" s="2">
        <v>200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Y39" s="2"/>
      <c r="Z39" s="2"/>
    </row>
    <row r="40" spans="1:26" x14ac:dyDescent="0.25">
      <c r="A40" s="2">
        <v>100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6" x14ac:dyDescent="0.25">
      <c r="A41" s="2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6" x14ac:dyDescent="0.25">
      <c r="A42" s="2"/>
      <c r="B42" s="2">
        <v>1999</v>
      </c>
      <c r="C42" s="2">
        <v>2000</v>
      </c>
      <c r="D42" s="2">
        <v>2001</v>
      </c>
      <c r="E42" s="2">
        <v>2002</v>
      </c>
      <c r="F42" s="2">
        <v>2003</v>
      </c>
      <c r="G42" s="2">
        <v>2004</v>
      </c>
      <c r="H42" s="2">
        <v>2005</v>
      </c>
      <c r="I42" s="2">
        <v>2006</v>
      </c>
      <c r="J42" s="2">
        <v>2007</v>
      </c>
      <c r="K42" s="2">
        <v>2008</v>
      </c>
      <c r="L42" s="2">
        <v>2009</v>
      </c>
      <c r="M42" s="2">
        <v>2010</v>
      </c>
      <c r="N42" s="2">
        <v>2011</v>
      </c>
      <c r="O42" s="2">
        <v>2012</v>
      </c>
      <c r="P42" s="2">
        <v>2013</v>
      </c>
      <c r="Q42" s="2">
        <v>2014</v>
      </c>
      <c r="R42" s="2">
        <v>2015</v>
      </c>
      <c r="S42" s="2">
        <v>2016</v>
      </c>
      <c r="T42" s="2">
        <v>2017</v>
      </c>
      <c r="U42" s="2">
        <v>2018</v>
      </c>
      <c r="V42" s="2">
        <v>2019</v>
      </c>
      <c r="W42" s="2">
        <v>2020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0F5B-6FF3-4D70-BA5F-C485B81C6B71}">
  <dimension ref="A1:Z42"/>
  <sheetViews>
    <sheetView workbookViewId="0">
      <selection activeCell="Y5" sqref="Y5"/>
    </sheetView>
  </sheetViews>
  <sheetFormatPr defaultRowHeight="15" x14ac:dyDescent="0.25"/>
  <cols>
    <col min="2" max="23" width="5.28515625" customWidth="1"/>
    <col min="25" max="25" width="23.85546875" customWidth="1"/>
  </cols>
  <sheetData>
    <row r="1" spans="1:26" x14ac:dyDescent="0.25">
      <c r="A1" s="2">
        <v>40000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x14ac:dyDescent="0.25">
      <c r="A2" s="2">
        <v>39000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x14ac:dyDescent="0.25">
      <c r="A3" s="2">
        <v>38000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x14ac:dyDescent="0.25">
      <c r="A4" s="2">
        <v>37000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x14ac:dyDescent="0.25">
      <c r="A5" s="2">
        <v>36000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x14ac:dyDescent="0.25">
      <c r="A6" s="2">
        <v>35000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Y6" s="2" t="s">
        <v>38</v>
      </c>
      <c r="Z6" s="2" t="s">
        <v>39</v>
      </c>
    </row>
    <row r="7" spans="1:26" x14ac:dyDescent="0.25">
      <c r="A7" s="2">
        <v>34000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Y7" s="2"/>
      <c r="Z7" s="2"/>
    </row>
    <row r="8" spans="1:26" x14ac:dyDescent="0.25">
      <c r="A8" s="2">
        <v>33000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Y8" s="2"/>
      <c r="Z8" s="2"/>
    </row>
    <row r="9" spans="1:26" x14ac:dyDescent="0.25">
      <c r="A9" s="2">
        <v>32000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Y9" s="2"/>
      <c r="Z9" s="2"/>
    </row>
    <row r="10" spans="1:26" x14ac:dyDescent="0.25">
      <c r="A10" s="2">
        <v>31000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Y10" s="2"/>
      <c r="Z10" s="2"/>
    </row>
    <row r="11" spans="1:26" x14ac:dyDescent="0.25">
      <c r="A11" s="2">
        <v>30000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Y11" s="2"/>
      <c r="Z11" s="2"/>
    </row>
    <row r="12" spans="1:26" x14ac:dyDescent="0.25">
      <c r="A12" s="2">
        <v>29000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Y12" s="2"/>
      <c r="Z12" s="2"/>
    </row>
    <row r="13" spans="1:26" x14ac:dyDescent="0.25">
      <c r="A13" s="2">
        <v>28000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Y13" s="2"/>
      <c r="Z13" s="2"/>
    </row>
    <row r="14" spans="1:26" x14ac:dyDescent="0.25">
      <c r="A14" s="2">
        <v>27000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Y14" s="2"/>
      <c r="Z14" s="2"/>
    </row>
    <row r="15" spans="1:26" x14ac:dyDescent="0.25">
      <c r="A15" s="2">
        <v>26000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Y15" s="2"/>
      <c r="Z15" s="2"/>
    </row>
    <row r="16" spans="1:26" x14ac:dyDescent="0.25">
      <c r="A16" s="2">
        <v>25000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Y16" s="2"/>
      <c r="Z16" s="2"/>
    </row>
    <row r="17" spans="1:26" x14ac:dyDescent="0.25">
      <c r="A17" s="2">
        <v>24000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Y17" s="2"/>
      <c r="Z17" s="2"/>
    </row>
    <row r="18" spans="1:26" x14ac:dyDescent="0.25">
      <c r="A18" s="2">
        <v>23000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Y18" s="2"/>
      <c r="Z18" s="2"/>
    </row>
    <row r="19" spans="1:26" x14ac:dyDescent="0.25">
      <c r="A19" s="2">
        <v>22000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Y19" s="2"/>
      <c r="Z19" s="2"/>
    </row>
    <row r="20" spans="1:26" x14ac:dyDescent="0.25">
      <c r="A20" s="2">
        <v>21000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Y20" s="2"/>
      <c r="Z20" s="2"/>
    </row>
    <row r="21" spans="1:26" x14ac:dyDescent="0.25">
      <c r="A21" s="2">
        <v>20000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Y21" s="2"/>
      <c r="Z21" s="2"/>
    </row>
    <row r="22" spans="1:26" x14ac:dyDescent="0.25">
      <c r="A22" s="2">
        <v>19000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Y22" s="2"/>
      <c r="Z22" s="2"/>
    </row>
    <row r="23" spans="1:26" x14ac:dyDescent="0.25">
      <c r="A23" s="2">
        <v>18000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Y23" s="2"/>
      <c r="Z23" s="2"/>
    </row>
    <row r="24" spans="1:26" x14ac:dyDescent="0.25">
      <c r="A24" s="2">
        <v>17000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Y24" s="2"/>
      <c r="Z24" s="2"/>
    </row>
    <row r="25" spans="1:26" x14ac:dyDescent="0.25">
      <c r="A25" s="2">
        <v>16000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Y25" s="2"/>
      <c r="Z25" s="2"/>
    </row>
    <row r="26" spans="1:26" x14ac:dyDescent="0.25">
      <c r="A26" s="2">
        <v>15000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Y26" s="2"/>
      <c r="Z26" s="2"/>
    </row>
    <row r="27" spans="1:26" x14ac:dyDescent="0.25">
      <c r="A27" s="2">
        <v>14000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Y27" s="2"/>
      <c r="Z27" s="2"/>
    </row>
    <row r="28" spans="1:26" x14ac:dyDescent="0.25">
      <c r="A28" s="2">
        <v>13000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Y28" s="2"/>
      <c r="Z28" s="2"/>
    </row>
    <row r="29" spans="1:26" x14ac:dyDescent="0.25">
      <c r="A29" s="2">
        <v>12000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Y29" s="2"/>
      <c r="Z29" s="2"/>
    </row>
    <row r="30" spans="1:26" x14ac:dyDescent="0.25">
      <c r="A30" s="2">
        <v>11000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Y30" s="2"/>
      <c r="Z30" s="2"/>
    </row>
    <row r="31" spans="1:26" x14ac:dyDescent="0.25">
      <c r="A31" s="2">
        <v>10000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Y31" s="2"/>
      <c r="Z31" s="2"/>
    </row>
    <row r="32" spans="1:26" x14ac:dyDescent="0.25">
      <c r="A32" s="2">
        <v>9000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Y32" s="2"/>
      <c r="Z32" s="2"/>
    </row>
    <row r="33" spans="1:26" x14ac:dyDescent="0.25">
      <c r="A33" s="2">
        <v>8000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Y33" s="2"/>
      <c r="Z33" s="2"/>
    </row>
    <row r="34" spans="1:26" x14ac:dyDescent="0.25">
      <c r="A34" s="2">
        <v>7000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Y34" s="2"/>
      <c r="Z34" s="2"/>
    </row>
    <row r="35" spans="1:26" x14ac:dyDescent="0.25">
      <c r="A35" s="2">
        <v>6000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Y35" s="2"/>
      <c r="Z35" s="2"/>
    </row>
    <row r="36" spans="1:26" x14ac:dyDescent="0.25">
      <c r="A36" s="2">
        <v>5000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Y36" s="2"/>
      <c r="Z36" s="2"/>
    </row>
    <row r="37" spans="1:26" x14ac:dyDescent="0.25">
      <c r="A37" s="2">
        <v>4000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Y37" s="2"/>
      <c r="Z37" s="2"/>
    </row>
    <row r="38" spans="1:26" x14ac:dyDescent="0.25">
      <c r="A38" s="2">
        <v>3000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Y38" s="2"/>
      <c r="Z38" s="2"/>
    </row>
    <row r="39" spans="1:26" x14ac:dyDescent="0.25">
      <c r="A39" s="2">
        <v>2000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Y39" s="2"/>
      <c r="Z39" s="2"/>
    </row>
    <row r="40" spans="1:26" x14ac:dyDescent="0.25">
      <c r="A40" s="2">
        <v>1000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6" x14ac:dyDescent="0.25">
      <c r="A41" s="2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6" x14ac:dyDescent="0.25">
      <c r="A42" s="2"/>
      <c r="B42" s="2">
        <v>1999</v>
      </c>
      <c r="C42" s="2">
        <v>2000</v>
      </c>
      <c r="D42" s="2">
        <v>2001</v>
      </c>
      <c r="E42" s="2">
        <v>2002</v>
      </c>
      <c r="F42" s="2">
        <v>2003</v>
      </c>
      <c r="G42" s="2">
        <v>2004</v>
      </c>
      <c r="H42" s="2">
        <v>2005</v>
      </c>
      <c r="I42" s="2">
        <v>2006</v>
      </c>
      <c r="J42" s="2">
        <v>2007</v>
      </c>
      <c r="K42" s="2">
        <v>2008</v>
      </c>
      <c r="L42" s="2">
        <v>2009</v>
      </c>
      <c r="M42" s="2">
        <v>2010</v>
      </c>
      <c r="N42" s="2">
        <v>2011</v>
      </c>
      <c r="O42" s="2">
        <v>2012</v>
      </c>
      <c r="P42" s="2">
        <v>2013</v>
      </c>
      <c r="Q42" s="2">
        <v>2014</v>
      </c>
      <c r="R42" s="2">
        <v>2015</v>
      </c>
      <c r="S42" s="2">
        <v>2016</v>
      </c>
      <c r="T42" s="2">
        <v>2017</v>
      </c>
      <c r="U42" s="2">
        <v>2018</v>
      </c>
      <c r="V42" s="2">
        <v>2019</v>
      </c>
      <c r="W42" s="2">
        <v>2020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EECB-AD0F-4DAD-8614-B48DB80E1FEE}">
  <sheetPr>
    <pageSetUpPr fitToPage="1"/>
  </sheetPr>
  <dimension ref="A1:AB22"/>
  <sheetViews>
    <sheetView zoomScaleNormal="100" workbookViewId="0">
      <pane xSplit="1" topLeftCell="B1" activePane="topRight" state="frozen"/>
      <selection pane="topRight" activeCell="B18" sqref="B18"/>
    </sheetView>
  </sheetViews>
  <sheetFormatPr defaultRowHeight="15" x14ac:dyDescent="0.25"/>
  <cols>
    <col min="1" max="1" width="18.7109375" customWidth="1"/>
    <col min="2" max="2" width="26.140625" bestFit="1" customWidth="1"/>
    <col min="3" max="22" width="9.28515625" bestFit="1" customWidth="1"/>
    <col min="23" max="25" width="9.28515625" customWidth="1"/>
    <col min="26" max="27" width="9.140625" style="5" bestFit="1" customWidth="1"/>
    <col min="28" max="28" width="16.140625" bestFit="1" customWidth="1"/>
  </cols>
  <sheetData>
    <row r="1" spans="1:28" x14ac:dyDescent="0.25">
      <c r="A1" s="2" t="s">
        <v>0</v>
      </c>
      <c r="B1" s="2" t="s">
        <v>1</v>
      </c>
      <c r="C1" s="14">
        <v>1999</v>
      </c>
      <c r="D1" s="14">
        <v>2000</v>
      </c>
      <c r="E1" s="14">
        <v>2001</v>
      </c>
      <c r="F1" s="14">
        <v>2002</v>
      </c>
      <c r="G1" s="14">
        <v>2003</v>
      </c>
      <c r="H1" s="14">
        <v>2004</v>
      </c>
      <c r="I1" s="14">
        <v>2005</v>
      </c>
      <c r="J1" s="14">
        <v>2006</v>
      </c>
      <c r="K1" s="14">
        <v>2007</v>
      </c>
      <c r="L1" s="14">
        <v>2008</v>
      </c>
      <c r="M1" s="14">
        <v>2009</v>
      </c>
      <c r="N1" s="14">
        <v>2010</v>
      </c>
      <c r="O1" s="14">
        <v>2011</v>
      </c>
      <c r="P1" s="14">
        <v>2012</v>
      </c>
      <c r="Q1" s="14">
        <v>2013</v>
      </c>
      <c r="R1" s="14">
        <v>2014</v>
      </c>
      <c r="S1" s="14">
        <v>2015</v>
      </c>
      <c r="T1" s="14">
        <v>2016</v>
      </c>
      <c r="U1" s="14">
        <v>2017</v>
      </c>
      <c r="V1" s="14">
        <v>2018</v>
      </c>
      <c r="W1" s="14">
        <v>2019</v>
      </c>
      <c r="X1" s="14">
        <v>2020</v>
      </c>
      <c r="Y1" s="19" t="s">
        <v>37</v>
      </c>
      <c r="Z1" s="12" t="s">
        <v>30</v>
      </c>
      <c r="AA1" s="12" t="s">
        <v>31</v>
      </c>
      <c r="AB1" s="2" t="s">
        <v>36</v>
      </c>
    </row>
    <row r="2" spans="1:28" x14ac:dyDescent="0.25">
      <c r="A2" s="1" t="s">
        <v>16</v>
      </c>
      <c r="B2" s="29" t="s">
        <v>2</v>
      </c>
      <c r="C2" s="20">
        <v>0</v>
      </c>
      <c r="D2" s="20">
        <v>452</v>
      </c>
      <c r="E2" s="20">
        <v>375</v>
      </c>
      <c r="F2" s="21">
        <v>132</v>
      </c>
      <c r="G2" s="20">
        <v>309</v>
      </c>
      <c r="H2" s="20">
        <v>200</v>
      </c>
      <c r="I2" s="20">
        <v>15</v>
      </c>
      <c r="J2" s="20">
        <v>12</v>
      </c>
      <c r="K2" s="20">
        <v>22</v>
      </c>
      <c r="L2" s="20">
        <v>380</v>
      </c>
      <c r="M2" s="20">
        <v>72</v>
      </c>
      <c r="N2" s="20">
        <v>28</v>
      </c>
      <c r="O2" s="20">
        <v>27</v>
      </c>
      <c r="P2" s="20">
        <v>15</v>
      </c>
      <c r="Q2" s="20">
        <v>20</v>
      </c>
      <c r="R2" s="20">
        <v>28</v>
      </c>
      <c r="S2" s="20">
        <v>8</v>
      </c>
      <c r="T2" s="20">
        <v>2</v>
      </c>
      <c r="U2" s="20">
        <v>30</v>
      </c>
      <c r="V2" s="20">
        <v>6</v>
      </c>
      <c r="W2" s="20">
        <v>2</v>
      </c>
      <c r="X2" s="20">
        <v>0</v>
      </c>
      <c r="Y2" s="20">
        <f>SUM(C2:X2)</f>
        <v>2135</v>
      </c>
      <c r="Z2" s="20">
        <f>AVERAGE(C2:X2)</f>
        <v>97.045454545454547</v>
      </c>
      <c r="AA2" s="20">
        <f>MEDIAN(C2:X2)</f>
        <v>24.5</v>
      </c>
      <c r="AB2" s="20">
        <v>452</v>
      </c>
    </row>
    <row r="3" spans="1:28" x14ac:dyDescent="0.25">
      <c r="A3" s="2" t="s">
        <v>17</v>
      </c>
      <c r="B3" s="13" t="s">
        <v>3</v>
      </c>
      <c r="C3" s="15">
        <v>1939</v>
      </c>
      <c r="D3" s="15">
        <v>203</v>
      </c>
      <c r="E3" s="15">
        <v>374</v>
      </c>
      <c r="F3" s="15">
        <v>903</v>
      </c>
      <c r="G3" s="15">
        <v>314</v>
      </c>
      <c r="H3" s="15">
        <v>216</v>
      </c>
      <c r="I3" s="15">
        <v>74</v>
      </c>
      <c r="J3" s="15">
        <v>24</v>
      </c>
      <c r="K3" s="15">
        <v>93</v>
      </c>
      <c r="L3" s="15">
        <v>813</v>
      </c>
      <c r="M3" s="15">
        <v>685</v>
      </c>
      <c r="N3" s="15">
        <v>375</v>
      </c>
      <c r="O3" s="15">
        <v>326</v>
      </c>
      <c r="P3" s="15">
        <v>243</v>
      </c>
      <c r="Q3" s="15">
        <v>338</v>
      </c>
      <c r="R3" s="15">
        <v>684</v>
      </c>
      <c r="S3" s="15">
        <v>939</v>
      </c>
      <c r="T3" s="15">
        <v>587</v>
      </c>
      <c r="U3" s="16">
        <v>479</v>
      </c>
      <c r="V3" s="15">
        <v>201</v>
      </c>
      <c r="W3" s="15">
        <v>593</v>
      </c>
      <c r="X3" s="15">
        <v>643</v>
      </c>
      <c r="Y3" s="15">
        <f>SUM(C3:X3)</f>
        <v>11046</v>
      </c>
      <c r="Z3" s="17">
        <f>AVERAGE(C3:X3)</f>
        <v>502.09090909090907</v>
      </c>
      <c r="AA3" s="17">
        <f t="shared" ref="AA3:AA15" si="0">MEDIAN(C3:X3)</f>
        <v>374.5</v>
      </c>
      <c r="AB3" s="15">
        <v>1915</v>
      </c>
    </row>
    <row r="4" spans="1:28" x14ac:dyDescent="0.25">
      <c r="A4" s="2" t="s">
        <v>18</v>
      </c>
      <c r="B4" s="13" t="s">
        <v>4</v>
      </c>
      <c r="C4" s="15">
        <v>8345</v>
      </c>
      <c r="D4" s="15">
        <v>4089</v>
      </c>
      <c r="E4" s="15">
        <v>1862</v>
      </c>
      <c r="F4" s="15">
        <v>8978</v>
      </c>
      <c r="G4" s="15">
        <v>1495</v>
      </c>
      <c r="H4" s="15">
        <v>1529</v>
      </c>
      <c r="I4" s="15">
        <v>1056</v>
      </c>
      <c r="J4" s="15">
        <v>546</v>
      </c>
      <c r="K4" s="15">
        <v>1003</v>
      </c>
      <c r="L4" s="15">
        <v>2744</v>
      </c>
      <c r="M4" s="15">
        <v>1890</v>
      </c>
      <c r="N4" s="15">
        <v>8250</v>
      </c>
      <c r="O4" s="15">
        <v>1227</v>
      </c>
      <c r="P4" s="15">
        <v>1515</v>
      </c>
      <c r="Q4" s="15">
        <v>482</v>
      </c>
      <c r="R4" s="15">
        <v>1596</v>
      </c>
      <c r="S4" s="15">
        <v>2712</v>
      </c>
      <c r="T4" s="15">
        <v>2173</v>
      </c>
      <c r="U4" s="16">
        <v>2800</v>
      </c>
      <c r="V4" s="15">
        <v>3659</v>
      </c>
      <c r="W4" s="15">
        <v>1838</v>
      </c>
      <c r="X4" s="15">
        <v>1985</v>
      </c>
      <c r="Y4" s="15">
        <f>SUM(C4:X4)</f>
        <v>61774</v>
      </c>
      <c r="Z4" s="17">
        <f>AVERAGE(C4:X4)</f>
        <v>2807.909090909091</v>
      </c>
      <c r="AA4" s="17">
        <f t="shared" si="0"/>
        <v>1876</v>
      </c>
      <c r="AB4" s="15">
        <v>8496</v>
      </c>
    </row>
    <row r="5" spans="1:28" x14ac:dyDescent="0.25">
      <c r="A5" s="2" t="s">
        <v>19</v>
      </c>
      <c r="B5" s="13" t="s">
        <v>5</v>
      </c>
      <c r="C5" s="15">
        <v>939</v>
      </c>
      <c r="D5" s="15">
        <v>647</v>
      </c>
      <c r="E5" s="15">
        <v>937</v>
      </c>
      <c r="F5" s="15">
        <v>1271</v>
      </c>
      <c r="G5" s="15">
        <v>917</v>
      </c>
      <c r="H5" s="15">
        <v>591</v>
      </c>
      <c r="I5" s="15">
        <v>606</v>
      </c>
      <c r="J5" s="15">
        <v>945</v>
      </c>
      <c r="K5" s="15">
        <v>1038</v>
      </c>
      <c r="L5" s="15">
        <v>1449</v>
      </c>
      <c r="M5" s="15">
        <v>1252</v>
      </c>
      <c r="N5" s="16">
        <v>836</v>
      </c>
      <c r="O5" s="15">
        <v>404</v>
      </c>
      <c r="P5" s="15">
        <v>428</v>
      </c>
      <c r="Q5" s="18">
        <v>700</v>
      </c>
      <c r="R5" s="18">
        <v>942</v>
      </c>
      <c r="S5" s="18">
        <v>754</v>
      </c>
      <c r="T5" s="18">
        <v>730</v>
      </c>
      <c r="U5" s="18">
        <v>706</v>
      </c>
      <c r="V5" s="15">
        <v>867</v>
      </c>
      <c r="W5" s="15">
        <v>800</v>
      </c>
      <c r="X5" s="15">
        <v>298</v>
      </c>
      <c r="Y5" s="15">
        <f>SUM(C5:X5)</f>
        <v>18057</v>
      </c>
      <c r="Z5" s="17">
        <f>AVERAGE(C5:X5)</f>
        <v>820.77272727272725</v>
      </c>
      <c r="AA5" s="17">
        <f t="shared" si="0"/>
        <v>818</v>
      </c>
      <c r="AB5" s="15">
        <v>1150</v>
      </c>
    </row>
    <row r="6" spans="1:28" x14ac:dyDescent="0.25">
      <c r="A6" s="1" t="s">
        <v>20</v>
      </c>
      <c r="B6" s="29" t="s">
        <v>6</v>
      </c>
      <c r="C6" s="20">
        <v>1967</v>
      </c>
      <c r="D6" s="20">
        <v>2731</v>
      </c>
      <c r="E6" s="20">
        <v>2348</v>
      </c>
      <c r="F6" s="20">
        <v>2439</v>
      </c>
      <c r="G6" s="20">
        <v>1632</v>
      </c>
      <c r="H6" s="20">
        <v>1466</v>
      </c>
      <c r="I6" s="20">
        <v>952</v>
      </c>
      <c r="J6" s="20">
        <v>689</v>
      </c>
      <c r="K6" s="20">
        <v>1347</v>
      </c>
      <c r="L6" s="20">
        <v>395</v>
      </c>
      <c r="M6" s="21">
        <v>1046</v>
      </c>
      <c r="N6" s="20">
        <v>533</v>
      </c>
      <c r="O6" s="20">
        <v>558</v>
      </c>
      <c r="P6" s="20">
        <v>860</v>
      </c>
      <c r="Q6" s="20">
        <v>607</v>
      </c>
      <c r="R6" s="20">
        <v>709</v>
      </c>
      <c r="S6" s="20">
        <v>574</v>
      </c>
      <c r="T6" s="20">
        <v>512</v>
      </c>
      <c r="U6" s="20">
        <v>571</v>
      </c>
      <c r="V6" s="20">
        <v>557</v>
      </c>
      <c r="W6" s="20">
        <v>381</v>
      </c>
      <c r="X6" s="20">
        <v>602</v>
      </c>
      <c r="Y6" s="20">
        <f>SUM(C6:X6)</f>
        <v>23476</v>
      </c>
      <c r="Z6" s="20">
        <f>AVERAGE(C6:X6)</f>
        <v>1067.090909090909</v>
      </c>
      <c r="AA6" s="20">
        <f t="shared" si="0"/>
        <v>699</v>
      </c>
      <c r="AB6" s="20">
        <v>2350</v>
      </c>
    </row>
    <row r="7" spans="1:28" x14ac:dyDescent="0.25">
      <c r="A7" s="2" t="s">
        <v>21</v>
      </c>
      <c r="B7" s="13" t="s">
        <v>7</v>
      </c>
      <c r="C7" s="15">
        <v>51</v>
      </c>
      <c r="D7" s="15">
        <v>63</v>
      </c>
      <c r="E7" s="15">
        <v>50</v>
      </c>
      <c r="F7" s="15">
        <v>42</v>
      </c>
      <c r="G7" s="15">
        <v>54</v>
      </c>
      <c r="H7" s="15">
        <v>31</v>
      </c>
      <c r="I7" s="15">
        <v>38</v>
      </c>
      <c r="J7" s="15">
        <v>24</v>
      </c>
      <c r="K7" s="15">
        <v>35</v>
      </c>
      <c r="L7" s="15">
        <v>51</v>
      </c>
      <c r="M7" s="15">
        <v>56</v>
      </c>
      <c r="N7" s="18">
        <v>56</v>
      </c>
      <c r="O7" s="18">
        <v>36</v>
      </c>
      <c r="P7" s="15">
        <v>43</v>
      </c>
      <c r="Q7" s="15">
        <v>43</v>
      </c>
      <c r="R7" s="18">
        <v>70</v>
      </c>
      <c r="S7" s="18">
        <v>61</v>
      </c>
      <c r="T7" s="15">
        <v>62</v>
      </c>
      <c r="U7" s="16">
        <v>48</v>
      </c>
      <c r="V7" s="15">
        <v>49</v>
      </c>
      <c r="W7" s="15">
        <v>97</v>
      </c>
      <c r="X7" s="15">
        <v>82</v>
      </c>
      <c r="Y7" s="15">
        <f>SUM(C7:X7)</f>
        <v>1142</v>
      </c>
      <c r="Z7" s="17">
        <f>AVERAGE(C7:X7)</f>
        <v>51.909090909090907</v>
      </c>
      <c r="AA7" s="17">
        <f t="shared" si="0"/>
        <v>50.5</v>
      </c>
      <c r="AB7" s="15">
        <v>73</v>
      </c>
    </row>
    <row r="8" spans="1:28" x14ac:dyDescent="0.25">
      <c r="A8" s="2" t="s">
        <v>22</v>
      </c>
      <c r="B8" s="13" t="s">
        <v>8</v>
      </c>
      <c r="C8" s="15">
        <v>1322</v>
      </c>
      <c r="D8" s="15">
        <v>1331</v>
      </c>
      <c r="E8" s="15">
        <v>2355</v>
      </c>
      <c r="F8" s="15">
        <v>2897</v>
      </c>
      <c r="G8" s="15">
        <v>1310</v>
      </c>
      <c r="H8" s="15">
        <v>643</v>
      </c>
      <c r="I8" s="15">
        <v>389</v>
      </c>
      <c r="J8" s="15">
        <v>744</v>
      </c>
      <c r="K8" s="15">
        <v>259</v>
      </c>
      <c r="L8" s="15">
        <v>800</v>
      </c>
      <c r="M8" s="15">
        <v>56</v>
      </c>
      <c r="N8" s="16">
        <v>1039</v>
      </c>
      <c r="O8" s="15">
        <v>619</v>
      </c>
      <c r="P8" s="15">
        <v>622</v>
      </c>
      <c r="Q8" s="15">
        <v>1378</v>
      </c>
      <c r="R8" s="15">
        <v>781</v>
      </c>
      <c r="S8" s="15">
        <v>1120</v>
      </c>
      <c r="T8" s="15">
        <v>559</v>
      </c>
      <c r="U8" s="15">
        <v>613</v>
      </c>
      <c r="V8" s="15">
        <v>538</v>
      </c>
      <c r="W8" s="15">
        <v>1113</v>
      </c>
      <c r="X8" s="15">
        <v>1159</v>
      </c>
      <c r="Y8" s="15">
        <f>SUM(C8:X8)</f>
        <v>21647</v>
      </c>
      <c r="Z8" s="17">
        <f>AVERAGE(C8:X8)</f>
        <v>983.9545454545455</v>
      </c>
      <c r="AA8" s="17">
        <f t="shared" si="0"/>
        <v>790.5</v>
      </c>
      <c r="AB8" s="15">
        <v>2841</v>
      </c>
    </row>
    <row r="9" spans="1:28" x14ac:dyDescent="0.25">
      <c r="A9" s="2" t="s">
        <v>23</v>
      </c>
      <c r="B9" s="13" t="s">
        <v>9</v>
      </c>
      <c r="C9" s="15">
        <v>14753</v>
      </c>
      <c r="D9" s="15">
        <v>9648</v>
      </c>
      <c r="E9" s="16">
        <v>15395</v>
      </c>
      <c r="F9" s="15">
        <v>53861</v>
      </c>
      <c r="G9" s="15">
        <v>8461</v>
      </c>
      <c r="H9" s="15">
        <v>25491</v>
      </c>
      <c r="I9" s="15">
        <v>4695</v>
      </c>
      <c r="J9" s="15">
        <v>6478</v>
      </c>
      <c r="K9" s="15">
        <v>42514</v>
      </c>
      <c r="L9" s="15">
        <v>20598</v>
      </c>
      <c r="M9" s="15">
        <v>735</v>
      </c>
      <c r="N9" s="15">
        <v>7778</v>
      </c>
      <c r="O9" s="15">
        <v>13772</v>
      </c>
      <c r="P9" s="15">
        <v>22497</v>
      </c>
      <c r="Q9" s="15">
        <v>19229</v>
      </c>
      <c r="R9" s="15">
        <v>11303</v>
      </c>
      <c r="S9" s="15">
        <v>6789</v>
      </c>
      <c r="T9" s="15">
        <v>6037</v>
      </c>
      <c r="U9" s="15">
        <v>14323</v>
      </c>
      <c r="V9" s="15">
        <v>9383</v>
      </c>
      <c r="W9" s="15">
        <v>16547</v>
      </c>
      <c r="X9" s="15">
        <v>31421</v>
      </c>
      <c r="Y9" s="15">
        <f>SUM(C9:X9)</f>
        <v>361708</v>
      </c>
      <c r="Z9" s="17">
        <f>AVERAGE(C9:X9)</f>
        <v>16441.272727272728</v>
      </c>
      <c r="AA9" s="17">
        <f t="shared" si="0"/>
        <v>14047.5</v>
      </c>
      <c r="AB9" s="15">
        <v>53126</v>
      </c>
    </row>
    <row r="10" spans="1:28" x14ac:dyDescent="0.25">
      <c r="A10" s="2" t="s">
        <v>24</v>
      </c>
      <c r="B10" s="13" t="s">
        <v>10</v>
      </c>
      <c r="C10" s="15">
        <v>945</v>
      </c>
      <c r="D10" s="15">
        <v>451</v>
      </c>
      <c r="E10" s="15">
        <v>326</v>
      </c>
      <c r="F10" s="16">
        <v>328</v>
      </c>
      <c r="G10" s="15">
        <v>188</v>
      </c>
      <c r="H10" s="15">
        <v>528</v>
      </c>
      <c r="I10" s="15">
        <v>48</v>
      </c>
      <c r="J10" s="15">
        <v>47</v>
      </c>
      <c r="K10" s="15">
        <v>272</v>
      </c>
      <c r="L10" s="15">
        <v>484</v>
      </c>
      <c r="M10" s="15">
        <v>896</v>
      </c>
      <c r="N10" s="15">
        <v>385</v>
      </c>
      <c r="O10" s="15">
        <v>188</v>
      </c>
      <c r="P10" s="15">
        <v>40</v>
      </c>
      <c r="Q10" s="15">
        <v>185</v>
      </c>
      <c r="R10" s="15">
        <v>241</v>
      </c>
      <c r="S10" s="15">
        <v>778</v>
      </c>
      <c r="T10" s="15">
        <v>187</v>
      </c>
      <c r="U10" s="15">
        <v>184</v>
      </c>
      <c r="V10" s="15">
        <v>81</v>
      </c>
      <c r="W10" s="15">
        <v>160</v>
      </c>
      <c r="X10" s="15">
        <v>199</v>
      </c>
      <c r="Y10" s="15">
        <f>SUM(C10:X10)</f>
        <v>7141</v>
      </c>
      <c r="Z10" s="17">
        <f>AVERAGE(C10:X10)</f>
        <v>324.59090909090907</v>
      </c>
      <c r="AA10" s="17">
        <f t="shared" si="0"/>
        <v>220</v>
      </c>
      <c r="AB10" s="15">
        <v>905</v>
      </c>
    </row>
    <row r="11" spans="1:28" x14ac:dyDescent="0.25">
      <c r="A11" s="2" t="s">
        <v>25</v>
      </c>
      <c r="B11" s="13" t="s">
        <v>11</v>
      </c>
      <c r="C11" s="15">
        <v>92</v>
      </c>
      <c r="D11" s="15">
        <v>37</v>
      </c>
      <c r="E11" s="16">
        <v>41</v>
      </c>
      <c r="F11" s="15">
        <v>37</v>
      </c>
      <c r="G11" s="15">
        <v>15</v>
      </c>
      <c r="H11" s="15">
        <v>9</v>
      </c>
      <c r="I11" s="15">
        <v>6</v>
      </c>
      <c r="J11" s="15">
        <v>12</v>
      </c>
      <c r="K11" s="15">
        <v>33</v>
      </c>
      <c r="L11" s="15">
        <v>63</v>
      </c>
      <c r="M11" s="15">
        <v>172</v>
      </c>
      <c r="N11" s="15">
        <v>48</v>
      </c>
      <c r="O11" s="15">
        <v>34</v>
      </c>
      <c r="P11" s="15">
        <v>18</v>
      </c>
      <c r="Q11" s="15">
        <v>54</v>
      </c>
      <c r="R11" s="15">
        <v>51</v>
      </c>
      <c r="S11" s="15">
        <v>15</v>
      </c>
      <c r="T11" s="15">
        <v>15</v>
      </c>
      <c r="U11" s="15">
        <v>76</v>
      </c>
      <c r="V11" s="15">
        <v>38</v>
      </c>
      <c r="W11" s="15">
        <v>48</v>
      </c>
      <c r="X11" s="15">
        <v>83</v>
      </c>
      <c r="Y11" s="15">
        <f>SUM(C11:X11)</f>
        <v>997</v>
      </c>
      <c r="Z11" s="17">
        <f>AVERAGE(C11:X11)</f>
        <v>45.31818181818182</v>
      </c>
      <c r="AA11" s="17">
        <f t="shared" si="0"/>
        <v>37.5</v>
      </c>
      <c r="AB11" s="15">
        <v>86</v>
      </c>
    </row>
    <row r="12" spans="1:28" x14ac:dyDescent="0.25">
      <c r="A12" s="1" t="s">
        <v>26</v>
      </c>
      <c r="B12" s="29" t="s">
        <v>15</v>
      </c>
      <c r="C12" s="22">
        <v>0</v>
      </c>
      <c r="D12" s="20">
        <v>31</v>
      </c>
      <c r="E12" s="20">
        <v>48</v>
      </c>
      <c r="F12" s="20">
        <v>57</v>
      </c>
      <c r="G12" s="20">
        <v>214</v>
      </c>
      <c r="H12" s="20">
        <v>512</v>
      </c>
      <c r="I12" s="20">
        <v>362</v>
      </c>
      <c r="J12" s="20">
        <v>254</v>
      </c>
      <c r="K12" s="20">
        <v>8698</v>
      </c>
      <c r="L12" s="20">
        <v>13304</v>
      </c>
      <c r="M12" s="20">
        <v>1157</v>
      </c>
      <c r="N12" s="20">
        <v>502</v>
      </c>
      <c r="O12" s="20">
        <v>733</v>
      </c>
      <c r="P12" s="20">
        <v>1180</v>
      </c>
      <c r="Q12" s="20">
        <v>439</v>
      </c>
      <c r="R12" s="20">
        <v>12402</v>
      </c>
      <c r="S12" s="20">
        <v>277</v>
      </c>
      <c r="T12" s="20">
        <v>472</v>
      </c>
      <c r="U12" s="21">
        <v>2323</v>
      </c>
      <c r="V12" s="20">
        <v>27825</v>
      </c>
      <c r="W12" s="20">
        <v>297</v>
      </c>
      <c r="X12" s="20">
        <v>354</v>
      </c>
      <c r="Y12" s="20">
        <f>SUM(C12:X12)</f>
        <v>71441</v>
      </c>
      <c r="Z12" s="20">
        <f>AVERAGE(C12:X12)</f>
        <v>3247.318181818182</v>
      </c>
      <c r="AA12" s="20">
        <f t="shared" si="0"/>
        <v>455.5</v>
      </c>
      <c r="AB12" s="20">
        <v>27794</v>
      </c>
    </row>
    <row r="13" spans="1:28" x14ac:dyDescent="0.25">
      <c r="A13" s="2" t="s">
        <v>27</v>
      </c>
      <c r="B13" s="13" t="s">
        <v>12</v>
      </c>
      <c r="C13" s="15">
        <v>1122</v>
      </c>
      <c r="D13" s="15">
        <v>1213</v>
      </c>
      <c r="E13" s="15">
        <v>1379</v>
      </c>
      <c r="F13" s="15">
        <v>947</v>
      </c>
      <c r="G13" s="15">
        <v>793</v>
      </c>
      <c r="H13" s="15">
        <v>574</v>
      </c>
      <c r="I13" s="15">
        <v>453</v>
      </c>
      <c r="J13" s="15">
        <v>354</v>
      </c>
      <c r="K13" s="15">
        <v>551</v>
      </c>
      <c r="L13" s="15">
        <v>550</v>
      </c>
      <c r="M13" s="16">
        <v>582</v>
      </c>
      <c r="N13" s="15">
        <v>208</v>
      </c>
      <c r="O13" s="15">
        <v>241</v>
      </c>
      <c r="P13" s="15">
        <v>323</v>
      </c>
      <c r="Q13" s="15">
        <v>501</v>
      </c>
      <c r="R13" s="15">
        <v>352</v>
      </c>
      <c r="S13" s="15">
        <v>238</v>
      </c>
      <c r="T13" s="15">
        <v>466</v>
      </c>
      <c r="U13" s="15">
        <v>438</v>
      </c>
      <c r="V13" s="15">
        <v>397</v>
      </c>
      <c r="W13" s="15">
        <v>213</v>
      </c>
      <c r="X13" s="15">
        <v>486</v>
      </c>
      <c r="Y13" s="15">
        <f>SUM(C13:X13)</f>
        <v>12381</v>
      </c>
      <c r="Z13" s="17">
        <f>AVERAGE(C13:X13)</f>
        <v>562.77272727272725</v>
      </c>
      <c r="AA13" s="17">
        <f t="shared" si="0"/>
        <v>476</v>
      </c>
      <c r="AB13" s="15">
        <v>1171</v>
      </c>
    </row>
    <row r="14" spans="1:28" x14ac:dyDescent="0.25">
      <c r="A14" s="2" t="s">
        <v>28</v>
      </c>
      <c r="B14" s="13" t="s">
        <v>13</v>
      </c>
      <c r="C14" s="15">
        <v>1369</v>
      </c>
      <c r="D14" s="15">
        <v>1080</v>
      </c>
      <c r="E14" s="15">
        <v>1373</v>
      </c>
      <c r="F14" s="15">
        <v>2720</v>
      </c>
      <c r="G14" s="15">
        <v>939</v>
      </c>
      <c r="H14" s="15">
        <v>2100</v>
      </c>
      <c r="I14" s="15">
        <v>287</v>
      </c>
      <c r="J14" s="15">
        <v>494</v>
      </c>
      <c r="K14" s="16">
        <v>908</v>
      </c>
      <c r="L14" s="15">
        <v>800</v>
      </c>
      <c r="M14" s="15">
        <v>323</v>
      </c>
      <c r="N14" s="15">
        <v>271</v>
      </c>
      <c r="O14" s="15">
        <v>357</v>
      </c>
      <c r="P14" s="15">
        <v>126</v>
      </c>
      <c r="Q14" s="15">
        <v>834</v>
      </c>
      <c r="R14" s="15">
        <v>1244</v>
      </c>
      <c r="S14" s="15">
        <v>955</v>
      </c>
      <c r="T14" s="15">
        <v>466</v>
      </c>
      <c r="U14" s="15">
        <v>640</v>
      </c>
      <c r="V14" s="15">
        <v>561</v>
      </c>
      <c r="W14" s="15">
        <v>1288</v>
      </c>
      <c r="X14" s="15">
        <v>1166</v>
      </c>
      <c r="Y14" s="15">
        <f>SUM(C14:X14)</f>
        <v>20301</v>
      </c>
      <c r="Z14" s="17">
        <f>AVERAGE(C14:X14)</f>
        <v>922.77272727272725</v>
      </c>
      <c r="AA14" s="17">
        <f t="shared" si="0"/>
        <v>871</v>
      </c>
      <c r="AB14" s="15">
        <v>2954</v>
      </c>
    </row>
    <row r="15" spans="1:28" x14ac:dyDescent="0.25">
      <c r="A15" s="2" t="s">
        <v>29</v>
      </c>
      <c r="B15" s="13" t="s">
        <v>14</v>
      </c>
      <c r="C15" s="15">
        <v>468</v>
      </c>
      <c r="D15" s="15">
        <v>214</v>
      </c>
      <c r="E15" s="16">
        <v>368</v>
      </c>
      <c r="F15" s="15">
        <v>2148</v>
      </c>
      <c r="G15" s="15">
        <v>1079</v>
      </c>
      <c r="H15" s="15">
        <v>405</v>
      </c>
      <c r="I15" s="15">
        <v>74</v>
      </c>
      <c r="J15" s="15">
        <v>59</v>
      </c>
      <c r="K15" s="15">
        <v>174</v>
      </c>
      <c r="L15" s="15">
        <v>227</v>
      </c>
      <c r="M15" s="15">
        <v>99</v>
      </c>
      <c r="N15" s="15">
        <v>118</v>
      </c>
      <c r="O15" s="15">
        <v>220</v>
      </c>
      <c r="P15" s="15">
        <v>108</v>
      </c>
      <c r="Q15" s="15">
        <v>146</v>
      </c>
      <c r="R15" s="15">
        <v>188</v>
      </c>
      <c r="S15" s="15">
        <v>241</v>
      </c>
      <c r="T15" s="15">
        <v>97</v>
      </c>
      <c r="U15" s="15">
        <v>342</v>
      </c>
      <c r="V15" s="15">
        <v>258</v>
      </c>
      <c r="W15" s="15">
        <v>506</v>
      </c>
      <c r="X15" s="15">
        <v>241</v>
      </c>
      <c r="Y15" s="15">
        <f>SUM(C15:X15)</f>
        <v>7780</v>
      </c>
      <c r="Z15" s="17">
        <f>AVERAGE(C15:X15)</f>
        <v>353.63636363636363</v>
      </c>
      <c r="AA15" s="17">
        <f t="shared" si="0"/>
        <v>223.5</v>
      </c>
      <c r="AB15" s="15">
        <v>2089</v>
      </c>
    </row>
    <row r="18" spans="5:8" x14ac:dyDescent="0.25">
      <c r="E18" s="1"/>
      <c r="F18" s="7" t="s">
        <v>32</v>
      </c>
      <c r="G18" s="7"/>
      <c r="H18" s="8"/>
    </row>
    <row r="19" spans="5:8" x14ac:dyDescent="0.25">
      <c r="E19" s="3"/>
      <c r="F19" s="7" t="s">
        <v>23</v>
      </c>
      <c r="G19" s="7"/>
      <c r="H19" s="8"/>
    </row>
    <row r="20" spans="5:8" x14ac:dyDescent="0.25">
      <c r="E20" s="6"/>
      <c r="F20" s="7" t="s">
        <v>33</v>
      </c>
      <c r="G20" s="7"/>
      <c r="H20" s="8"/>
    </row>
    <row r="21" spans="5:8" x14ac:dyDescent="0.25">
      <c r="E21" s="4"/>
      <c r="F21" s="7" t="s">
        <v>34</v>
      </c>
      <c r="G21" s="7"/>
      <c r="H21" s="8"/>
    </row>
    <row r="22" spans="5:8" x14ac:dyDescent="0.25">
      <c r="E22" s="10"/>
      <c r="F22" s="11"/>
      <c r="G22" s="11"/>
    </row>
  </sheetData>
  <pageMargins left="0.7" right="0.7" top="0.75" bottom="0.75" header="0.3" footer="0.3"/>
  <pageSetup paperSize="3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BD26-0EB4-4DDC-8E4A-DE7CEE0A3224}">
  <sheetPr>
    <pageSetUpPr fitToPage="1"/>
  </sheetPr>
  <dimension ref="A1:AB22"/>
  <sheetViews>
    <sheetView zoomScaleNormal="100" workbookViewId="0">
      <pane xSplit="1" topLeftCell="B1" activePane="topRight" state="frozen"/>
      <selection pane="topRight" activeCell="A9" sqref="A9:AB9"/>
    </sheetView>
  </sheetViews>
  <sheetFormatPr defaultRowHeight="15" x14ac:dyDescent="0.25"/>
  <cols>
    <col min="1" max="1" width="18.7109375" customWidth="1"/>
    <col min="2" max="2" width="26.140625" bestFit="1" customWidth="1"/>
    <col min="3" max="22" width="9.28515625" bestFit="1" customWidth="1"/>
    <col min="23" max="25" width="9.28515625" customWidth="1"/>
    <col min="26" max="27" width="9.140625" style="5" bestFit="1" customWidth="1"/>
    <col min="28" max="28" width="16.140625" bestFit="1" customWidth="1"/>
  </cols>
  <sheetData>
    <row r="1" spans="1:28" x14ac:dyDescent="0.25">
      <c r="A1" s="2" t="s">
        <v>0</v>
      </c>
      <c r="B1" s="2" t="s">
        <v>1</v>
      </c>
      <c r="C1" s="14">
        <v>1999</v>
      </c>
      <c r="D1" s="14">
        <v>2000</v>
      </c>
      <c r="E1" s="14">
        <v>2001</v>
      </c>
      <c r="F1" s="14">
        <v>2002</v>
      </c>
      <c r="G1" s="14">
        <v>2003</v>
      </c>
      <c r="H1" s="14">
        <v>2004</v>
      </c>
      <c r="I1" s="14">
        <v>2005</v>
      </c>
      <c r="J1" s="14">
        <v>2006</v>
      </c>
      <c r="K1" s="14">
        <v>2007</v>
      </c>
      <c r="L1" s="14">
        <v>2008</v>
      </c>
      <c r="M1" s="14">
        <v>2009</v>
      </c>
      <c r="N1" s="14">
        <v>2010</v>
      </c>
      <c r="O1" s="14">
        <v>2011</v>
      </c>
      <c r="P1" s="14">
        <v>2012</v>
      </c>
      <c r="Q1" s="14">
        <v>2013</v>
      </c>
      <c r="R1" s="14">
        <v>2014</v>
      </c>
      <c r="S1" s="14">
        <v>2015</v>
      </c>
      <c r="T1" s="14">
        <v>2016</v>
      </c>
      <c r="U1" s="14">
        <v>2017</v>
      </c>
      <c r="V1" s="14">
        <v>2018</v>
      </c>
      <c r="W1" s="14">
        <v>2019</v>
      </c>
      <c r="X1" s="14">
        <v>2020</v>
      </c>
      <c r="Y1" s="19" t="s">
        <v>37</v>
      </c>
      <c r="Z1" s="12" t="s">
        <v>30</v>
      </c>
      <c r="AA1" s="12" t="s">
        <v>31</v>
      </c>
      <c r="AB1" s="2" t="s">
        <v>36</v>
      </c>
    </row>
    <row r="2" spans="1:28" x14ac:dyDescent="0.25">
      <c r="A2" s="1" t="s">
        <v>16</v>
      </c>
      <c r="B2" s="29" t="s">
        <v>2</v>
      </c>
      <c r="C2" s="20">
        <v>0</v>
      </c>
      <c r="D2" s="20">
        <v>452</v>
      </c>
      <c r="E2" s="20">
        <v>375</v>
      </c>
      <c r="F2" s="21">
        <v>132</v>
      </c>
      <c r="G2" s="20">
        <v>309</v>
      </c>
      <c r="H2" s="20">
        <v>200</v>
      </c>
      <c r="I2" s="20">
        <v>15</v>
      </c>
      <c r="J2" s="20">
        <v>12</v>
      </c>
      <c r="K2" s="20">
        <v>22</v>
      </c>
      <c r="L2" s="20">
        <v>380</v>
      </c>
      <c r="M2" s="20">
        <v>72</v>
      </c>
      <c r="N2" s="20">
        <v>28</v>
      </c>
      <c r="O2" s="20">
        <v>27</v>
      </c>
      <c r="P2" s="20">
        <v>15</v>
      </c>
      <c r="Q2" s="20">
        <v>20</v>
      </c>
      <c r="R2" s="20">
        <v>28</v>
      </c>
      <c r="S2" s="20">
        <v>8</v>
      </c>
      <c r="T2" s="20">
        <v>2</v>
      </c>
      <c r="U2" s="20">
        <v>30</v>
      </c>
      <c r="V2" s="20">
        <v>6</v>
      </c>
      <c r="W2" s="20">
        <v>2</v>
      </c>
      <c r="X2" s="20">
        <v>0</v>
      </c>
      <c r="Y2" s="20">
        <f>SUM(C2:X2)</f>
        <v>2135</v>
      </c>
      <c r="Z2" s="20">
        <f>AVERAGE(C2:X2)</f>
        <v>97.045454545454547</v>
      </c>
      <c r="AA2" s="20">
        <f>MEDIAN(C2:X2)</f>
        <v>24.5</v>
      </c>
      <c r="AB2" s="20">
        <v>452</v>
      </c>
    </row>
    <row r="3" spans="1:28" x14ac:dyDescent="0.25">
      <c r="A3" s="2" t="s">
        <v>17</v>
      </c>
      <c r="B3" s="13" t="s">
        <v>3</v>
      </c>
      <c r="C3" s="15">
        <v>1939</v>
      </c>
      <c r="D3" s="15">
        <v>203</v>
      </c>
      <c r="E3" s="15">
        <v>374</v>
      </c>
      <c r="F3" s="15">
        <v>903</v>
      </c>
      <c r="G3" s="15">
        <v>314</v>
      </c>
      <c r="H3" s="15">
        <v>216</v>
      </c>
      <c r="I3" s="15">
        <v>74</v>
      </c>
      <c r="J3" s="15">
        <v>24</v>
      </c>
      <c r="K3" s="15">
        <v>93</v>
      </c>
      <c r="L3" s="15">
        <v>813</v>
      </c>
      <c r="M3" s="15">
        <v>685</v>
      </c>
      <c r="N3" s="15">
        <v>375</v>
      </c>
      <c r="O3" s="15">
        <v>326</v>
      </c>
      <c r="P3" s="15">
        <v>243</v>
      </c>
      <c r="Q3" s="15">
        <v>338</v>
      </c>
      <c r="R3" s="15">
        <v>684</v>
      </c>
      <c r="S3" s="15">
        <v>939</v>
      </c>
      <c r="T3" s="15">
        <v>587</v>
      </c>
      <c r="U3" s="16">
        <v>479</v>
      </c>
      <c r="V3" s="15">
        <v>201</v>
      </c>
      <c r="W3" s="15">
        <v>593</v>
      </c>
      <c r="X3" s="15">
        <v>643</v>
      </c>
      <c r="Y3" s="15">
        <f>SUM(C3:X3)</f>
        <v>11046</v>
      </c>
      <c r="Z3" s="17">
        <f>AVERAGE(C3:X3)</f>
        <v>502.09090909090907</v>
      </c>
      <c r="AA3" s="17">
        <f t="shared" ref="AA3:AA15" si="0">MEDIAN(C3:X3)</f>
        <v>374.5</v>
      </c>
      <c r="AB3" s="15">
        <v>1915</v>
      </c>
    </row>
    <row r="4" spans="1:28" x14ac:dyDescent="0.25">
      <c r="A4" s="2" t="s">
        <v>18</v>
      </c>
      <c r="B4" s="13" t="s">
        <v>4</v>
      </c>
      <c r="C4" s="15">
        <v>8345</v>
      </c>
      <c r="D4" s="15">
        <v>4089</v>
      </c>
      <c r="E4" s="15">
        <v>1862</v>
      </c>
      <c r="F4" s="15">
        <v>8978</v>
      </c>
      <c r="G4" s="15">
        <v>1495</v>
      </c>
      <c r="H4" s="15">
        <v>1529</v>
      </c>
      <c r="I4" s="15">
        <v>1056</v>
      </c>
      <c r="J4" s="15">
        <v>546</v>
      </c>
      <c r="K4" s="15">
        <v>1003</v>
      </c>
      <c r="L4" s="15">
        <v>2744</v>
      </c>
      <c r="M4" s="15">
        <v>1890</v>
      </c>
      <c r="N4" s="15">
        <v>8250</v>
      </c>
      <c r="O4" s="15">
        <v>1227</v>
      </c>
      <c r="P4" s="15">
        <v>1515</v>
      </c>
      <c r="Q4" s="15">
        <v>482</v>
      </c>
      <c r="R4" s="15">
        <v>1596</v>
      </c>
      <c r="S4" s="15">
        <v>2712</v>
      </c>
      <c r="T4" s="15">
        <v>2173</v>
      </c>
      <c r="U4" s="16">
        <v>2800</v>
      </c>
      <c r="V4" s="15">
        <v>3659</v>
      </c>
      <c r="W4" s="15">
        <v>1838</v>
      </c>
      <c r="X4" s="15">
        <v>1985</v>
      </c>
      <c r="Y4" s="15">
        <f>SUM(C4:X4)</f>
        <v>61774</v>
      </c>
      <c r="Z4" s="17">
        <f>AVERAGE(C4:X4)</f>
        <v>2807.909090909091</v>
      </c>
      <c r="AA4" s="17">
        <f t="shared" si="0"/>
        <v>1876</v>
      </c>
      <c r="AB4" s="15">
        <v>8496</v>
      </c>
    </row>
    <row r="5" spans="1:28" x14ac:dyDescent="0.25">
      <c r="A5" s="2" t="s">
        <v>19</v>
      </c>
      <c r="B5" s="13" t="s">
        <v>5</v>
      </c>
      <c r="C5" s="15">
        <v>939</v>
      </c>
      <c r="D5" s="15">
        <v>647</v>
      </c>
      <c r="E5" s="15">
        <v>937</v>
      </c>
      <c r="F5" s="15">
        <v>1271</v>
      </c>
      <c r="G5" s="15">
        <v>917</v>
      </c>
      <c r="H5" s="15">
        <v>591</v>
      </c>
      <c r="I5" s="15">
        <v>606</v>
      </c>
      <c r="J5" s="15">
        <v>945</v>
      </c>
      <c r="K5" s="15">
        <v>1038</v>
      </c>
      <c r="L5" s="15">
        <v>1449</v>
      </c>
      <c r="M5" s="15">
        <v>1252</v>
      </c>
      <c r="N5" s="16">
        <v>836</v>
      </c>
      <c r="O5" s="15">
        <v>404</v>
      </c>
      <c r="P5" s="15">
        <v>428</v>
      </c>
      <c r="Q5" s="18">
        <v>700</v>
      </c>
      <c r="R5" s="18">
        <v>942</v>
      </c>
      <c r="S5" s="18">
        <v>754</v>
      </c>
      <c r="T5" s="18">
        <v>730</v>
      </c>
      <c r="U5" s="18">
        <v>706</v>
      </c>
      <c r="V5" s="15">
        <v>867</v>
      </c>
      <c r="W5" s="15">
        <v>800</v>
      </c>
      <c r="X5" s="15">
        <v>298</v>
      </c>
      <c r="Y5" s="15">
        <f>SUM(C5:X5)</f>
        <v>18057</v>
      </c>
      <c r="Z5" s="17">
        <f>AVERAGE(C5:X5)</f>
        <v>820.77272727272725</v>
      </c>
      <c r="AA5" s="17">
        <f t="shared" si="0"/>
        <v>818</v>
      </c>
      <c r="AB5" s="15">
        <v>1150</v>
      </c>
    </row>
    <row r="6" spans="1:28" x14ac:dyDescent="0.25">
      <c r="A6" s="1" t="s">
        <v>20</v>
      </c>
      <c r="B6" s="29" t="s">
        <v>6</v>
      </c>
      <c r="C6" s="20">
        <v>1967</v>
      </c>
      <c r="D6" s="20">
        <v>2731</v>
      </c>
      <c r="E6" s="20">
        <v>2348</v>
      </c>
      <c r="F6" s="20">
        <v>2439</v>
      </c>
      <c r="G6" s="20">
        <v>1632</v>
      </c>
      <c r="H6" s="20">
        <v>1466</v>
      </c>
      <c r="I6" s="20">
        <v>952</v>
      </c>
      <c r="J6" s="20">
        <v>689</v>
      </c>
      <c r="K6" s="20">
        <v>1347</v>
      </c>
      <c r="L6" s="20">
        <v>395</v>
      </c>
      <c r="M6" s="21">
        <v>1046</v>
      </c>
      <c r="N6" s="20">
        <v>533</v>
      </c>
      <c r="O6" s="20">
        <v>558</v>
      </c>
      <c r="P6" s="20">
        <v>860</v>
      </c>
      <c r="Q6" s="20">
        <v>607</v>
      </c>
      <c r="R6" s="20">
        <v>709</v>
      </c>
      <c r="S6" s="20">
        <v>574</v>
      </c>
      <c r="T6" s="20">
        <v>512</v>
      </c>
      <c r="U6" s="20">
        <v>571</v>
      </c>
      <c r="V6" s="20">
        <v>557</v>
      </c>
      <c r="W6" s="20">
        <v>381</v>
      </c>
      <c r="X6" s="20">
        <v>602</v>
      </c>
      <c r="Y6" s="20">
        <f>SUM(C6:X6)</f>
        <v>23476</v>
      </c>
      <c r="Z6" s="20">
        <f>AVERAGE(C6:X6)</f>
        <v>1067.090909090909</v>
      </c>
      <c r="AA6" s="20">
        <f t="shared" si="0"/>
        <v>699</v>
      </c>
      <c r="AB6" s="20">
        <v>2350</v>
      </c>
    </row>
    <row r="7" spans="1:28" x14ac:dyDescent="0.25">
      <c r="A7" s="2" t="s">
        <v>21</v>
      </c>
      <c r="B7" s="13" t="s">
        <v>7</v>
      </c>
      <c r="C7" s="15">
        <v>51</v>
      </c>
      <c r="D7" s="15">
        <v>63</v>
      </c>
      <c r="E7" s="15">
        <v>50</v>
      </c>
      <c r="F7" s="15">
        <v>42</v>
      </c>
      <c r="G7" s="15">
        <v>54</v>
      </c>
      <c r="H7" s="15">
        <v>31</v>
      </c>
      <c r="I7" s="15">
        <v>38</v>
      </c>
      <c r="J7" s="15">
        <v>24</v>
      </c>
      <c r="K7" s="15">
        <v>35</v>
      </c>
      <c r="L7" s="15">
        <v>51</v>
      </c>
      <c r="M7" s="15">
        <v>56</v>
      </c>
      <c r="N7" s="18">
        <v>56</v>
      </c>
      <c r="O7" s="18">
        <v>36</v>
      </c>
      <c r="P7" s="15">
        <v>43</v>
      </c>
      <c r="Q7" s="15">
        <v>43</v>
      </c>
      <c r="R7" s="18">
        <v>70</v>
      </c>
      <c r="S7" s="18">
        <v>61</v>
      </c>
      <c r="T7" s="15">
        <v>62</v>
      </c>
      <c r="U7" s="16">
        <v>48</v>
      </c>
      <c r="V7" s="15">
        <v>49</v>
      </c>
      <c r="W7" s="15">
        <v>97</v>
      </c>
      <c r="X7" s="15">
        <v>82</v>
      </c>
      <c r="Y7" s="15">
        <f>SUM(C7:X7)</f>
        <v>1142</v>
      </c>
      <c r="Z7" s="17">
        <f>AVERAGE(C7:X7)</f>
        <v>51.909090909090907</v>
      </c>
      <c r="AA7" s="17">
        <f t="shared" si="0"/>
        <v>50.5</v>
      </c>
      <c r="AB7" s="15">
        <v>73</v>
      </c>
    </row>
    <row r="8" spans="1:28" x14ac:dyDescent="0.25">
      <c r="A8" s="2" t="s">
        <v>22</v>
      </c>
      <c r="B8" s="13" t="s">
        <v>8</v>
      </c>
      <c r="C8" s="15">
        <v>1322</v>
      </c>
      <c r="D8" s="15">
        <v>1331</v>
      </c>
      <c r="E8" s="15">
        <v>2355</v>
      </c>
      <c r="F8" s="15">
        <v>2897</v>
      </c>
      <c r="G8" s="15">
        <v>1310</v>
      </c>
      <c r="H8" s="15">
        <v>643</v>
      </c>
      <c r="I8" s="15">
        <v>389</v>
      </c>
      <c r="J8" s="15">
        <v>744</v>
      </c>
      <c r="K8" s="15">
        <v>259</v>
      </c>
      <c r="L8" s="15">
        <v>800</v>
      </c>
      <c r="M8" s="15">
        <v>56</v>
      </c>
      <c r="N8" s="16">
        <v>1039</v>
      </c>
      <c r="O8" s="15">
        <v>619</v>
      </c>
      <c r="P8" s="15">
        <v>622</v>
      </c>
      <c r="Q8" s="15">
        <v>1378</v>
      </c>
      <c r="R8" s="15">
        <v>781</v>
      </c>
      <c r="S8" s="15">
        <v>1120</v>
      </c>
      <c r="T8" s="15">
        <v>559</v>
      </c>
      <c r="U8" s="15">
        <v>613</v>
      </c>
      <c r="V8" s="15">
        <v>538</v>
      </c>
      <c r="W8" s="15">
        <v>1113</v>
      </c>
      <c r="X8" s="15">
        <v>1159</v>
      </c>
      <c r="Y8" s="15">
        <f>SUM(C8:X8)</f>
        <v>21647</v>
      </c>
      <c r="Z8" s="17">
        <f>AVERAGE(C8:X8)</f>
        <v>983.9545454545455</v>
      </c>
      <c r="AA8" s="17">
        <f t="shared" si="0"/>
        <v>790.5</v>
      </c>
      <c r="AB8" s="15">
        <v>2841</v>
      </c>
    </row>
    <row r="9" spans="1:28" x14ac:dyDescent="0.25">
      <c r="A9" s="3" t="s">
        <v>23</v>
      </c>
      <c r="B9" s="30" t="s">
        <v>9</v>
      </c>
      <c r="C9" s="23">
        <v>14753</v>
      </c>
      <c r="D9" s="23">
        <v>9648</v>
      </c>
      <c r="E9" s="24">
        <v>15395</v>
      </c>
      <c r="F9" s="23">
        <v>53861</v>
      </c>
      <c r="G9" s="23">
        <v>8461</v>
      </c>
      <c r="H9" s="23">
        <v>25491</v>
      </c>
      <c r="I9" s="23">
        <v>4695</v>
      </c>
      <c r="J9" s="23">
        <v>6478</v>
      </c>
      <c r="K9" s="23">
        <v>42514</v>
      </c>
      <c r="L9" s="23">
        <v>20598</v>
      </c>
      <c r="M9" s="23">
        <v>735</v>
      </c>
      <c r="N9" s="23">
        <v>7778</v>
      </c>
      <c r="O9" s="23">
        <v>13772</v>
      </c>
      <c r="P9" s="23">
        <v>22497</v>
      </c>
      <c r="Q9" s="23">
        <v>19229</v>
      </c>
      <c r="R9" s="23">
        <v>11303</v>
      </c>
      <c r="S9" s="23">
        <v>6789</v>
      </c>
      <c r="T9" s="23">
        <v>6037</v>
      </c>
      <c r="U9" s="23">
        <v>14323</v>
      </c>
      <c r="V9" s="23">
        <v>9383</v>
      </c>
      <c r="W9" s="23">
        <v>16547</v>
      </c>
      <c r="X9" s="23">
        <v>31421</v>
      </c>
      <c r="Y9" s="23">
        <f>SUM(C9:X9)</f>
        <v>361708</v>
      </c>
      <c r="Z9" s="23">
        <f>AVERAGE(C9:X9)</f>
        <v>16441.272727272728</v>
      </c>
      <c r="AA9" s="23">
        <f t="shared" si="0"/>
        <v>14047.5</v>
      </c>
      <c r="AB9" s="23">
        <v>53126</v>
      </c>
    </row>
    <row r="10" spans="1:28" x14ac:dyDescent="0.25">
      <c r="A10" s="2" t="s">
        <v>24</v>
      </c>
      <c r="B10" s="13" t="s">
        <v>10</v>
      </c>
      <c r="C10" s="15">
        <v>945</v>
      </c>
      <c r="D10" s="15">
        <v>451</v>
      </c>
      <c r="E10" s="15">
        <v>326</v>
      </c>
      <c r="F10" s="16">
        <v>328</v>
      </c>
      <c r="G10" s="15">
        <v>188</v>
      </c>
      <c r="H10" s="15">
        <v>528</v>
      </c>
      <c r="I10" s="15">
        <v>48</v>
      </c>
      <c r="J10" s="15">
        <v>47</v>
      </c>
      <c r="K10" s="15">
        <v>272</v>
      </c>
      <c r="L10" s="15">
        <v>484</v>
      </c>
      <c r="M10" s="15">
        <v>896</v>
      </c>
      <c r="N10" s="15">
        <v>385</v>
      </c>
      <c r="O10" s="15">
        <v>188</v>
      </c>
      <c r="P10" s="15">
        <v>40</v>
      </c>
      <c r="Q10" s="15">
        <v>185</v>
      </c>
      <c r="R10" s="15">
        <v>241</v>
      </c>
      <c r="S10" s="15">
        <v>778</v>
      </c>
      <c r="T10" s="15">
        <v>187</v>
      </c>
      <c r="U10" s="15">
        <v>184</v>
      </c>
      <c r="V10" s="15">
        <v>81</v>
      </c>
      <c r="W10" s="15">
        <v>160</v>
      </c>
      <c r="X10" s="15">
        <v>199</v>
      </c>
      <c r="Y10" s="15">
        <f>SUM(C10:X10)</f>
        <v>7141</v>
      </c>
      <c r="Z10" s="17">
        <f>AVERAGE(C10:X10)</f>
        <v>324.59090909090907</v>
      </c>
      <c r="AA10" s="17">
        <f t="shared" si="0"/>
        <v>220</v>
      </c>
      <c r="AB10" s="15">
        <v>905</v>
      </c>
    </row>
    <row r="11" spans="1:28" x14ac:dyDescent="0.25">
      <c r="A11" s="2" t="s">
        <v>25</v>
      </c>
      <c r="B11" s="13" t="s">
        <v>11</v>
      </c>
      <c r="C11" s="15">
        <v>92</v>
      </c>
      <c r="D11" s="15">
        <v>37</v>
      </c>
      <c r="E11" s="16">
        <v>41</v>
      </c>
      <c r="F11" s="15">
        <v>37</v>
      </c>
      <c r="G11" s="15">
        <v>15</v>
      </c>
      <c r="H11" s="15">
        <v>9</v>
      </c>
      <c r="I11" s="15">
        <v>6</v>
      </c>
      <c r="J11" s="15">
        <v>12</v>
      </c>
      <c r="K11" s="15">
        <v>33</v>
      </c>
      <c r="L11" s="15">
        <v>63</v>
      </c>
      <c r="M11" s="15">
        <v>172</v>
      </c>
      <c r="N11" s="15">
        <v>48</v>
      </c>
      <c r="O11" s="15">
        <v>34</v>
      </c>
      <c r="P11" s="15">
        <v>18</v>
      </c>
      <c r="Q11" s="15">
        <v>54</v>
      </c>
      <c r="R11" s="15">
        <v>51</v>
      </c>
      <c r="S11" s="15">
        <v>15</v>
      </c>
      <c r="T11" s="15">
        <v>15</v>
      </c>
      <c r="U11" s="15">
        <v>76</v>
      </c>
      <c r="V11" s="15">
        <v>38</v>
      </c>
      <c r="W11" s="15">
        <v>48</v>
      </c>
      <c r="X11" s="15">
        <v>83</v>
      </c>
      <c r="Y11" s="15">
        <f>SUM(C11:X11)</f>
        <v>997</v>
      </c>
      <c r="Z11" s="17">
        <f>AVERAGE(C11:X11)</f>
        <v>45.31818181818182</v>
      </c>
      <c r="AA11" s="17">
        <f t="shared" si="0"/>
        <v>37.5</v>
      </c>
      <c r="AB11" s="15">
        <v>86</v>
      </c>
    </row>
    <row r="12" spans="1:28" x14ac:dyDescent="0.25">
      <c r="A12" s="1" t="s">
        <v>26</v>
      </c>
      <c r="B12" s="29" t="s">
        <v>15</v>
      </c>
      <c r="C12" s="22">
        <v>0</v>
      </c>
      <c r="D12" s="20">
        <v>31</v>
      </c>
      <c r="E12" s="20">
        <v>48</v>
      </c>
      <c r="F12" s="20">
        <v>57</v>
      </c>
      <c r="G12" s="20">
        <v>214</v>
      </c>
      <c r="H12" s="20">
        <v>512</v>
      </c>
      <c r="I12" s="20">
        <v>362</v>
      </c>
      <c r="J12" s="20">
        <v>254</v>
      </c>
      <c r="K12" s="20">
        <v>8698</v>
      </c>
      <c r="L12" s="20">
        <v>13304</v>
      </c>
      <c r="M12" s="20">
        <v>1157</v>
      </c>
      <c r="N12" s="20">
        <v>502</v>
      </c>
      <c r="O12" s="20">
        <v>733</v>
      </c>
      <c r="P12" s="20">
        <v>1180</v>
      </c>
      <c r="Q12" s="20">
        <v>439</v>
      </c>
      <c r="R12" s="20">
        <v>12402</v>
      </c>
      <c r="S12" s="20">
        <v>277</v>
      </c>
      <c r="T12" s="20">
        <v>472</v>
      </c>
      <c r="U12" s="21">
        <v>2323</v>
      </c>
      <c r="V12" s="20">
        <v>27825</v>
      </c>
      <c r="W12" s="20">
        <v>297</v>
      </c>
      <c r="X12" s="20">
        <v>354</v>
      </c>
      <c r="Y12" s="20">
        <f>SUM(C12:X12)</f>
        <v>71441</v>
      </c>
      <c r="Z12" s="20">
        <f>AVERAGE(C12:X12)</f>
        <v>3247.318181818182</v>
      </c>
      <c r="AA12" s="20">
        <f t="shared" si="0"/>
        <v>455.5</v>
      </c>
      <c r="AB12" s="20">
        <v>27794</v>
      </c>
    </row>
    <row r="13" spans="1:28" x14ac:dyDescent="0.25">
      <c r="A13" s="2" t="s">
        <v>27</v>
      </c>
      <c r="B13" s="13" t="s">
        <v>12</v>
      </c>
      <c r="C13" s="15">
        <v>1122</v>
      </c>
      <c r="D13" s="15">
        <v>1213</v>
      </c>
      <c r="E13" s="15">
        <v>1379</v>
      </c>
      <c r="F13" s="15">
        <v>947</v>
      </c>
      <c r="G13" s="15">
        <v>793</v>
      </c>
      <c r="H13" s="15">
        <v>574</v>
      </c>
      <c r="I13" s="15">
        <v>453</v>
      </c>
      <c r="J13" s="15">
        <v>354</v>
      </c>
      <c r="K13" s="15">
        <v>551</v>
      </c>
      <c r="L13" s="15">
        <v>550</v>
      </c>
      <c r="M13" s="16">
        <v>582</v>
      </c>
      <c r="N13" s="15">
        <v>208</v>
      </c>
      <c r="O13" s="15">
        <v>241</v>
      </c>
      <c r="P13" s="15">
        <v>323</v>
      </c>
      <c r="Q13" s="15">
        <v>501</v>
      </c>
      <c r="R13" s="15">
        <v>352</v>
      </c>
      <c r="S13" s="15">
        <v>238</v>
      </c>
      <c r="T13" s="15">
        <v>466</v>
      </c>
      <c r="U13" s="15">
        <v>438</v>
      </c>
      <c r="V13" s="15">
        <v>397</v>
      </c>
      <c r="W13" s="15">
        <v>213</v>
      </c>
      <c r="X13" s="15">
        <v>486</v>
      </c>
      <c r="Y13" s="15">
        <f>SUM(C13:X13)</f>
        <v>12381</v>
      </c>
      <c r="Z13" s="17">
        <f>AVERAGE(C13:X13)</f>
        <v>562.77272727272725</v>
      </c>
      <c r="AA13" s="17">
        <f t="shared" si="0"/>
        <v>476</v>
      </c>
      <c r="AB13" s="15">
        <v>1171</v>
      </c>
    </row>
    <row r="14" spans="1:28" x14ac:dyDescent="0.25">
      <c r="A14" s="2" t="s">
        <v>28</v>
      </c>
      <c r="B14" s="13" t="s">
        <v>13</v>
      </c>
      <c r="C14" s="15">
        <v>1369</v>
      </c>
      <c r="D14" s="15">
        <v>1080</v>
      </c>
      <c r="E14" s="15">
        <v>1373</v>
      </c>
      <c r="F14" s="15">
        <v>2720</v>
      </c>
      <c r="G14" s="15">
        <v>939</v>
      </c>
      <c r="H14" s="15">
        <v>2100</v>
      </c>
      <c r="I14" s="15">
        <v>287</v>
      </c>
      <c r="J14" s="15">
        <v>494</v>
      </c>
      <c r="K14" s="16">
        <v>908</v>
      </c>
      <c r="L14" s="15">
        <v>800</v>
      </c>
      <c r="M14" s="15">
        <v>323</v>
      </c>
      <c r="N14" s="15">
        <v>271</v>
      </c>
      <c r="O14" s="15">
        <v>357</v>
      </c>
      <c r="P14" s="15">
        <v>126</v>
      </c>
      <c r="Q14" s="15">
        <v>834</v>
      </c>
      <c r="R14" s="15">
        <v>1244</v>
      </c>
      <c r="S14" s="15">
        <v>955</v>
      </c>
      <c r="T14" s="15">
        <v>466</v>
      </c>
      <c r="U14" s="15">
        <v>640</v>
      </c>
      <c r="V14" s="15">
        <v>561</v>
      </c>
      <c r="W14" s="15">
        <v>1288</v>
      </c>
      <c r="X14" s="15">
        <v>1166</v>
      </c>
      <c r="Y14" s="15">
        <f>SUM(C14:X14)</f>
        <v>20301</v>
      </c>
      <c r="Z14" s="17">
        <f>AVERAGE(C14:X14)</f>
        <v>922.77272727272725</v>
      </c>
      <c r="AA14" s="17">
        <f t="shared" si="0"/>
        <v>871</v>
      </c>
      <c r="AB14" s="15">
        <v>2954</v>
      </c>
    </row>
    <row r="15" spans="1:28" x14ac:dyDescent="0.25">
      <c r="A15" s="2" t="s">
        <v>29</v>
      </c>
      <c r="B15" s="13" t="s">
        <v>14</v>
      </c>
      <c r="C15" s="15">
        <v>468</v>
      </c>
      <c r="D15" s="15">
        <v>214</v>
      </c>
      <c r="E15" s="16">
        <v>368</v>
      </c>
      <c r="F15" s="15">
        <v>2148</v>
      </c>
      <c r="G15" s="15">
        <v>1079</v>
      </c>
      <c r="H15" s="15">
        <v>405</v>
      </c>
      <c r="I15" s="15">
        <v>74</v>
      </c>
      <c r="J15" s="15">
        <v>59</v>
      </c>
      <c r="K15" s="15">
        <v>174</v>
      </c>
      <c r="L15" s="15">
        <v>227</v>
      </c>
      <c r="M15" s="15">
        <v>99</v>
      </c>
      <c r="N15" s="15">
        <v>118</v>
      </c>
      <c r="O15" s="15">
        <v>220</v>
      </c>
      <c r="P15" s="15">
        <v>108</v>
      </c>
      <c r="Q15" s="15">
        <v>146</v>
      </c>
      <c r="R15" s="15">
        <v>188</v>
      </c>
      <c r="S15" s="15">
        <v>241</v>
      </c>
      <c r="T15" s="15">
        <v>97</v>
      </c>
      <c r="U15" s="15">
        <v>342</v>
      </c>
      <c r="V15" s="15">
        <v>258</v>
      </c>
      <c r="W15" s="15">
        <v>506</v>
      </c>
      <c r="X15" s="15">
        <v>241</v>
      </c>
      <c r="Y15" s="15">
        <f>SUM(C15:X15)</f>
        <v>7780</v>
      </c>
      <c r="Z15" s="17">
        <f>AVERAGE(C15:X15)</f>
        <v>353.63636363636363</v>
      </c>
      <c r="AA15" s="17">
        <f t="shared" si="0"/>
        <v>223.5</v>
      </c>
      <c r="AB15" s="15">
        <v>2089</v>
      </c>
    </row>
    <row r="18" spans="5:8" x14ac:dyDescent="0.25">
      <c r="E18" s="1"/>
      <c r="F18" s="7" t="s">
        <v>32</v>
      </c>
      <c r="G18" s="7"/>
      <c r="H18" s="8"/>
    </row>
    <row r="19" spans="5:8" x14ac:dyDescent="0.25">
      <c r="E19" s="3"/>
      <c r="F19" s="7" t="s">
        <v>23</v>
      </c>
      <c r="G19" s="7"/>
      <c r="H19" s="8"/>
    </row>
    <row r="20" spans="5:8" x14ac:dyDescent="0.25">
      <c r="E20" s="6"/>
      <c r="F20" s="7" t="s">
        <v>33</v>
      </c>
      <c r="G20" s="7"/>
      <c r="H20" s="8"/>
    </row>
    <row r="21" spans="5:8" x14ac:dyDescent="0.25">
      <c r="E21" s="4"/>
      <c r="F21" s="7" t="s">
        <v>34</v>
      </c>
      <c r="G21" s="7"/>
      <c r="H21" s="8"/>
    </row>
    <row r="22" spans="5:8" x14ac:dyDescent="0.25">
      <c r="E22" s="10"/>
      <c r="F22" s="11"/>
      <c r="G22" s="11"/>
    </row>
  </sheetData>
  <pageMargins left="0.7" right="0.7" top="0.75" bottom="0.75" header="0.3" footer="0.3"/>
  <pageSetup paperSize="3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80FB-AAD3-4AAD-9DB1-A8E2DB3D57CB}">
  <sheetPr>
    <pageSetUpPr fitToPage="1"/>
  </sheetPr>
  <dimension ref="A1:AB22"/>
  <sheetViews>
    <sheetView zoomScaleNormal="100" workbookViewId="0">
      <pane xSplit="1" topLeftCell="B1" activePane="topRight" state="frozen"/>
      <selection pane="topRight" activeCell="F14" sqref="F14:F15"/>
    </sheetView>
  </sheetViews>
  <sheetFormatPr defaultRowHeight="15" x14ac:dyDescent="0.25"/>
  <cols>
    <col min="1" max="1" width="18.7109375" customWidth="1"/>
    <col min="2" max="2" width="26.140625" bestFit="1" customWidth="1"/>
    <col min="3" max="22" width="9.28515625" bestFit="1" customWidth="1"/>
    <col min="23" max="25" width="9.28515625" customWidth="1"/>
    <col min="26" max="27" width="9.140625" style="5" bestFit="1" customWidth="1"/>
    <col min="28" max="28" width="16.140625" bestFit="1" customWidth="1"/>
  </cols>
  <sheetData>
    <row r="1" spans="1:28" x14ac:dyDescent="0.25">
      <c r="A1" s="2" t="s">
        <v>0</v>
      </c>
      <c r="B1" s="2" t="s">
        <v>1</v>
      </c>
      <c r="C1" s="14">
        <v>1999</v>
      </c>
      <c r="D1" s="14">
        <v>2000</v>
      </c>
      <c r="E1" s="14">
        <v>2001</v>
      </c>
      <c r="F1" s="14">
        <v>2002</v>
      </c>
      <c r="G1" s="14">
        <v>2003</v>
      </c>
      <c r="H1" s="14">
        <v>2004</v>
      </c>
      <c r="I1" s="14">
        <v>2005</v>
      </c>
      <c r="J1" s="14">
        <v>2006</v>
      </c>
      <c r="K1" s="14">
        <v>2007</v>
      </c>
      <c r="L1" s="14">
        <v>2008</v>
      </c>
      <c r="M1" s="14">
        <v>2009</v>
      </c>
      <c r="N1" s="14">
        <v>2010</v>
      </c>
      <c r="O1" s="14">
        <v>2011</v>
      </c>
      <c r="P1" s="14">
        <v>2012</v>
      </c>
      <c r="Q1" s="14">
        <v>2013</v>
      </c>
      <c r="R1" s="14">
        <v>2014</v>
      </c>
      <c r="S1" s="14">
        <v>2015</v>
      </c>
      <c r="T1" s="14">
        <v>2016</v>
      </c>
      <c r="U1" s="14">
        <v>2017</v>
      </c>
      <c r="V1" s="14">
        <v>2018</v>
      </c>
      <c r="W1" s="14">
        <v>2019</v>
      </c>
      <c r="X1" s="14">
        <v>2020</v>
      </c>
      <c r="Y1" s="19" t="s">
        <v>37</v>
      </c>
      <c r="Z1" s="12" t="s">
        <v>30</v>
      </c>
      <c r="AA1" s="12" t="s">
        <v>31</v>
      </c>
      <c r="AB1" s="2" t="s">
        <v>36</v>
      </c>
    </row>
    <row r="2" spans="1:28" x14ac:dyDescent="0.25">
      <c r="A2" s="1" t="s">
        <v>16</v>
      </c>
      <c r="B2" s="29" t="s">
        <v>2</v>
      </c>
      <c r="C2" s="20">
        <v>0</v>
      </c>
      <c r="D2" s="25">
        <v>452</v>
      </c>
      <c r="E2" s="20">
        <v>375</v>
      </c>
      <c r="F2" s="21">
        <v>132</v>
      </c>
      <c r="G2" s="20">
        <v>309</v>
      </c>
      <c r="H2" s="20">
        <v>200</v>
      </c>
      <c r="I2" s="20">
        <v>15</v>
      </c>
      <c r="J2" s="20">
        <v>12</v>
      </c>
      <c r="K2" s="20">
        <v>22</v>
      </c>
      <c r="L2" s="20">
        <v>380</v>
      </c>
      <c r="M2" s="20">
        <v>72</v>
      </c>
      <c r="N2" s="20">
        <v>28</v>
      </c>
      <c r="O2" s="20">
        <v>27</v>
      </c>
      <c r="P2" s="20">
        <v>15</v>
      </c>
      <c r="Q2" s="20">
        <v>20</v>
      </c>
      <c r="R2" s="20">
        <v>28</v>
      </c>
      <c r="S2" s="20">
        <v>8</v>
      </c>
      <c r="T2" s="20">
        <v>2</v>
      </c>
      <c r="U2" s="20">
        <v>30</v>
      </c>
      <c r="V2" s="20">
        <v>6</v>
      </c>
      <c r="W2" s="20">
        <v>2</v>
      </c>
      <c r="X2" s="20">
        <v>0</v>
      </c>
      <c r="Y2" s="20">
        <f>SUM(C2:X2)</f>
        <v>2135</v>
      </c>
      <c r="Z2" s="20">
        <f>AVERAGE(C2:X2)</f>
        <v>97.045454545454547</v>
      </c>
      <c r="AA2" s="20">
        <f>MEDIAN(C2:X2)</f>
        <v>24.5</v>
      </c>
      <c r="AB2" s="20">
        <v>452</v>
      </c>
    </row>
    <row r="3" spans="1:28" x14ac:dyDescent="0.25">
      <c r="A3" s="2" t="s">
        <v>17</v>
      </c>
      <c r="B3" s="13" t="s">
        <v>3</v>
      </c>
      <c r="C3" s="25">
        <v>1939</v>
      </c>
      <c r="D3" s="15">
        <v>203</v>
      </c>
      <c r="E3" s="15">
        <v>374</v>
      </c>
      <c r="F3" s="15">
        <v>903</v>
      </c>
      <c r="G3" s="15">
        <v>314</v>
      </c>
      <c r="H3" s="15">
        <v>216</v>
      </c>
      <c r="I3" s="15">
        <v>74</v>
      </c>
      <c r="J3" s="15">
        <v>24</v>
      </c>
      <c r="K3" s="15">
        <v>93</v>
      </c>
      <c r="L3" s="15">
        <v>813</v>
      </c>
      <c r="M3" s="15">
        <v>685</v>
      </c>
      <c r="N3" s="15">
        <v>375</v>
      </c>
      <c r="O3" s="15">
        <v>326</v>
      </c>
      <c r="P3" s="15">
        <v>243</v>
      </c>
      <c r="Q3" s="15">
        <v>338</v>
      </c>
      <c r="R3" s="15">
        <v>684</v>
      </c>
      <c r="S3" s="15">
        <v>939</v>
      </c>
      <c r="T3" s="15">
        <v>587</v>
      </c>
      <c r="U3" s="16">
        <v>479</v>
      </c>
      <c r="V3" s="15">
        <v>201</v>
      </c>
      <c r="W3" s="15">
        <v>593</v>
      </c>
      <c r="X3" s="15">
        <v>643</v>
      </c>
      <c r="Y3" s="15">
        <f>SUM(C3:X3)</f>
        <v>11046</v>
      </c>
      <c r="Z3" s="17">
        <f>AVERAGE(C3:X3)</f>
        <v>502.09090909090907</v>
      </c>
      <c r="AA3" s="17">
        <f t="shared" ref="AA3:AA15" si="0">MEDIAN(C3:X3)</f>
        <v>374.5</v>
      </c>
      <c r="AB3" s="15">
        <v>1915</v>
      </c>
    </row>
    <row r="4" spans="1:28" x14ac:dyDescent="0.25">
      <c r="A4" s="2" t="s">
        <v>18</v>
      </c>
      <c r="B4" s="13" t="s">
        <v>4</v>
      </c>
      <c r="C4" s="15">
        <v>8345</v>
      </c>
      <c r="D4" s="15">
        <v>4089</v>
      </c>
      <c r="E4" s="15">
        <v>1862</v>
      </c>
      <c r="F4" s="25">
        <v>8978</v>
      </c>
      <c r="G4" s="15">
        <v>1495</v>
      </c>
      <c r="H4" s="15">
        <v>1529</v>
      </c>
      <c r="I4" s="15">
        <v>1056</v>
      </c>
      <c r="J4" s="15">
        <v>546</v>
      </c>
      <c r="K4" s="15">
        <v>1003</v>
      </c>
      <c r="L4" s="15">
        <v>2744</v>
      </c>
      <c r="M4" s="15">
        <v>1890</v>
      </c>
      <c r="N4" s="15">
        <v>8250</v>
      </c>
      <c r="O4" s="15">
        <v>1227</v>
      </c>
      <c r="P4" s="15">
        <v>1515</v>
      </c>
      <c r="Q4" s="15">
        <v>482</v>
      </c>
      <c r="R4" s="15">
        <v>1596</v>
      </c>
      <c r="S4" s="15">
        <v>2712</v>
      </c>
      <c r="T4" s="15">
        <v>2173</v>
      </c>
      <c r="U4" s="16">
        <v>2800</v>
      </c>
      <c r="V4" s="15">
        <v>3659</v>
      </c>
      <c r="W4" s="15">
        <v>1838</v>
      </c>
      <c r="X4" s="15">
        <v>1985</v>
      </c>
      <c r="Y4" s="15">
        <f>SUM(C4:X4)</f>
        <v>61774</v>
      </c>
      <c r="Z4" s="17">
        <f>AVERAGE(C4:X4)</f>
        <v>2807.909090909091</v>
      </c>
      <c r="AA4" s="17">
        <f t="shared" si="0"/>
        <v>1876</v>
      </c>
      <c r="AB4" s="15">
        <v>8496</v>
      </c>
    </row>
    <row r="5" spans="1:28" x14ac:dyDescent="0.25">
      <c r="A5" s="2" t="s">
        <v>19</v>
      </c>
      <c r="B5" s="13" t="s">
        <v>5</v>
      </c>
      <c r="C5" s="15">
        <v>939</v>
      </c>
      <c r="D5" s="15">
        <v>647</v>
      </c>
      <c r="E5" s="15">
        <v>937</v>
      </c>
      <c r="F5" s="15">
        <v>1271</v>
      </c>
      <c r="G5" s="15">
        <v>917</v>
      </c>
      <c r="H5" s="15">
        <v>591</v>
      </c>
      <c r="I5" s="15">
        <v>606</v>
      </c>
      <c r="J5" s="15">
        <v>945</v>
      </c>
      <c r="K5" s="15">
        <v>1038</v>
      </c>
      <c r="L5" s="25">
        <v>1449</v>
      </c>
      <c r="M5" s="15">
        <v>1252</v>
      </c>
      <c r="N5" s="16">
        <v>836</v>
      </c>
      <c r="O5" s="15">
        <v>404</v>
      </c>
      <c r="P5" s="15">
        <v>428</v>
      </c>
      <c r="Q5" s="18">
        <v>700</v>
      </c>
      <c r="R5" s="18">
        <v>942</v>
      </c>
      <c r="S5" s="18">
        <v>754</v>
      </c>
      <c r="T5" s="18">
        <v>730</v>
      </c>
      <c r="U5" s="18">
        <v>706</v>
      </c>
      <c r="V5" s="15">
        <v>867</v>
      </c>
      <c r="W5" s="15">
        <v>800</v>
      </c>
      <c r="X5" s="15">
        <v>298</v>
      </c>
      <c r="Y5" s="15">
        <f>SUM(C5:X5)</f>
        <v>18057</v>
      </c>
      <c r="Z5" s="17">
        <f>AVERAGE(C5:X5)</f>
        <v>820.77272727272725</v>
      </c>
      <c r="AA5" s="17">
        <f t="shared" si="0"/>
        <v>818</v>
      </c>
      <c r="AB5" s="15">
        <v>1150</v>
      </c>
    </row>
    <row r="6" spans="1:28" x14ac:dyDescent="0.25">
      <c r="A6" s="1" t="s">
        <v>20</v>
      </c>
      <c r="B6" s="29" t="s">
        <v>6</v>
      </c>
      <c r="C6" s="20">
        <v>1967</v>
      </c>
      <c r="D6" s="25">
        <v>2731</v>
      </c>
      <c r="E6" s="20">
        <v>2348</v>
      </c>
      <c r="F6" s="20">
        <v>2439</v>
      </c>
      <c r="G6" s="20">
        <v>1632</v>
      </c>
      <c r="H6" s="20">
        <v>1466</v>
      </c>
      <c r="I6" s="20">
        <v>952</v>
      </c>
      <c r="J6" s="20">
        <v>689</v>
      </c>
      <c r="K6" s="20">
        <v>1347</v>
      </c>
      <c r="L6" s="20">
        <v>395</v>
      </c>
      <c r="M6" s="21">
        <v>1046</v>
      </c>
      <c r="N6" s="20">
        <v>533</v>
      </c>
      <c r="O6" s="20">
        <v>558</v>
      </c>
      <c r="P6" s="20">
        <v>860</v>
      </c>
      <c r="Q6" s="20">
        <v>607</v>
      </c>
      <c r="R6" s="20">
        <v>709</v>
      </c>
      <c r="S6" s="20">
        <v>574</v>
      </c>
      <c r="T6" s="20">
        <v>512</v>
      </c>
      <c r="U6" s="20">
        <v>571</v>
      </c>
      <c r="V6" s="20">
        <v>557</v>
      </c>
      <c r="W6" s="20">
        <v>381</v>
      </c>
      <c r="X6" s="20">
        <v>602</v>
      </c>
      <c r="Y6" s="20">
        <f>SUM(C6:X6)</f>
        <v>23476</v>
      </c>
      <c r="Z6" s="20">
        <f>AVERAGE(C6:X6)</f>
        <v>1067.090909090909</v>
      </c>
      <c r="AA6" s="20">
        <f t="shared" si="0"/>
        <v>699</v>
      </c>
      <c r="AB6" s="20">
        <v>2350</v>
      </c>
    </row>
    <row r="7" spans="1:28" x14ac:dyDescent="0.25">
      <c r="A7" s="2" t="s">
        <v>21</v>
      </c>
      <c r="B7" s="13" t="s">
        <v>7</v>
      </c>
      <c r="C7" s="15">
        <v>51</v>
      </c>
      <c r="D7" s="15">
        <v>63</v>
      </c>
      <c r="E7" s="15">
        <v>50</v>
      </c>
      <c r="F7" s="15">
        <v>42</v>
      </c>
      <c r="G7" s="15">
        <v>54</v>
      </c>
      <c r="H7" s="15">
        <v>31</v>
      </c>
      <c r="I7" s="15">
        <v>38</v>
      </c>
      <c r="J7" s="15">
        <v>24</v>
      </c>
      <c r="K7" s="15">
        <v>35</v>
      </c>
      <c r="L7" s="15">
        <v>51</v>
      </c>
      <c r="M7" s="15">
        <v>56</v>
      </c>
      <c r="N7" s="18">
        <v>56</v>
      </c>
      <c r="O7" s="18">
        <v>36</v>
      </c>
      <c r="P7" s="15">
        <v>43</v>
      </c>
      <c r="Q7" s="15">
        <v>43</v>
      </c>
      <c r="R7" s="18">
        <v>70</v>
      </c>
      <c r="S7" s="18">
        <v>61</v>
      </c>
      <c r="T7" s="15">
        <v>62</v>
      </c>
      <c r="U7" s="16">
        <v>48</v>
      </c>
      <c r="V7" s="15">
        <v>49</v>
      </c>
      <c r="W7" s="25">
        <v>97</v>
      </c>
      <c r="X7" s="15">
        <v>82</v>
      </c>
      <c r="Y7" s="15">
        <f>SUM(C7:X7)</f>
        <v>1142</v>
      </c>
      <c r="Z7" s="17">
        <f>AVERAGE(C7:X7)</f>
        <v>51.909090909090907</v>
      </c>
      <c r="AA7" s="17">
        <f t="shared" si="0"/>
        <v>50.5</v>
      </c>
      <c r="AB7" s="15">
        <v>73</v>
      </c>
    </row>
    <row r="8" spans="1:28" x14ac:dyDescent="0.25">
      <c r="A8" s="2" t="s">
        <v>22</v>
      </c>
      <c r="B8" s="13" t="s">
        <v>8</v>
      </c>
      <c r="C8" s="15">
        <v>1322</v>
      </c>
      <c r="D8" s="15">
        <v>1331</v>
      </c>
      <c r="E8" s="15">
        <v>2355</v>
      </c>
      <c r="F8" s="25">
        <v>2897</v>
      </c>
      <c r="G8" s="15">
        <v>1310</v>
      </c>
      <c r="H8" s="15">
        <v>643</v>
      </c>
      <c r="I8" s="15">
        <v>389</v>
      </c>
      <c r="J8" s="15">
        <v>744</v>
      </c>
      <c r="K8" s="15">
        <v>259</v>
      </c>
      <c r="L8" s="15">
        <v>800</v>
      </c>
      <c r="M8" s="15">
        <v>56</v>
      </c>
      <c r="N8" s="16">
        <v>1039</v>
      </c>
      <c r="O8" s="15">
        <v>619</v>
      </c>
      <c r="P8" s="15">
        <v>622</v>
      </c>
      <c r="Q8" s="15">
        <v>1378</v>
      </c>
      <c r="R8" s="15">
        <v>781</v>
      </c>
      <c r="S8" s="15">
        <v>1120</v>
      </c>
      <c r="T8" s="15">
        <v>559</v>
      </c>
      <c r="U8" s="15">
        <v>613</v>
      </c>
      <c r="V8" s="15">
        <v>538</v>
      </c>
      <c r="W8" s="15">
        <v>1113</v>
      </c>
      <c r="X8" s="15">
        <v>1159</v>
      </c>
      <c r="Y8" s="15">
        <f>SUM(C8:X8)</f>
        <v>21647</v>
      </c>
      <c r="Z8" s="17">
        <f>AVERAGE(C8:X8)</f>
        <v>983.9545454545455</v>
      </c>
      <c r="AA8" s="17">
        <f t="shared" si="0"/>
        <v>790.5</v>
      </c>
      <c r="AB8" s="15">
        <v>2841</v>
      </c>
    </row>
    <row r="9" spans="1:28" x14ac:dyDescent="0.25">
      <c r="A9" s="3" t="s">
        <v>23</v>
      </c>
      <c r="B9" s="30" t="s">
        <v>9</v>
      </c>
      <c r="C9" s="23">
        <v>14753</v>
      </c>
      <c r="D9" s="23">
        <v>9648</v>
      </c>
      <c r="E9" s="24">
        <v>15395</v>
      </c>
      <c r="F9" s="25">
        <v>53861</v>
      </c>
      <c r="G9" s="23">
        <v>8461</v>
      </c>
      <c r="H9" s="23">
        <v>25491</v>
      </c>
      <c r="I9" s="23">
        <v>4695</v>
      </c>
      <c r="J9" s="23">
        <v>6478</v>
      </c>
      <c r="K9" s="23">
        <v>42514</v>
      </c>
      <c r="L9" s="23">
        <v>20598</v>
      </c>
      <c r="M9" s="23">
        <v>735</v>
      </c>
      <c r="N9" s="23">
        <v>7778</v>
      </c>
      <c r="O9" s="23">
        <v>13772</v>
      </c>
      <c r="P9" s="23">
        <v>22497</v>
      </c>
      <c r="Q9" s="23">
        <v>19229</v>
      </c>
      <c r="R9" s="23">
        <v>11303</v>
      </c>
      <c r="S9" s="23">
        <v>6789</v>
      </c>
      <c r="T9" s="23">
        <v>6037</v>
      </c>
      <c r="U9" s="23">
        <v>14323</v>
      </c>
      <c r="V9" s="23">
        <v>9383</v>
      </c>
      <c r="W9" s="23">
        <v>16547</v>
      </c>
      <c r="X9" s="23">
        <v>31421</v>
      </c>
      <c r="Y9" s="23">
        <f>SUM(C9:X9)</f>
        <v>361708</v>
      </c>
      <c r="Z9" s="23">
        <f>AVERAGE(C9:X9)</f>
        <v>16441.272727272728</v>
      </c>
      <c r="AA9" s="23">
        <f t="shared" si="0"/>
        <v>14047.5</v>
      </c>
      <c r="AB9" s="23">
        <v>53126</v>
      </c>
    </row>
    <row r="10" spans="1:28" x14ac:dyDescent="0.25">
      <c r="A10" s="2" t="s">
        <v>24</v>
      </c>
      <c r="B10" s="13" t="s">
        <v>10</v>
      </c>
      <c r="C10" s="25">
        <v>945</v>
      </c>
      <c r="D10" s="15">
        <v>451</v>
      </c>
      <c r="E10" s="15">
        <v>326</v>
      </c>
      <c r="F10" s="16">
        <v>328</v>
      </c>
      <c r="G10" s="15">
        <v>188</v>
      </c>
      <c r="H10" s="15">
        <v>528</v>
      </c>
      <c r="I10" s="15">
        <v>48</v>
      </c>
      <c r="J10" s="15">
        <v>47</v>
      </c>
      <c r="K10" s="15">
        <v>272</v>
      </c>
      <c r="L10" s="15">
        <v>484</v>
      </c>
      <c r="M10" s="15">
        <v>896</v>
      </c>
      <c r="N10" s="15">
        <v>385</v>
      </c>
      <c r="O10" s="15">
        <v>188</v>
      </c>
      <c r="P10" s="15">
        <v>40</v>
      </c>
      <c r="Q10" s="15">
        <v>185</v>
      </c>
      <c r="R10" s="15">
        <v>241</v>
      </c>
      <c r="S10" s="15">
        <v>778</v>
      </c>
      <c r="T10" s="15">
        <v>187</v>
      </c>
      <c r="U10" s="15">
        <v>184</v>
      </c>
      <c r="V10" s="15">
        <v>81</v>
      </c>
      <c r="W10" s="15">
        <v>160</v>
      </c>
      <c r="X10" s="15">
        <v>199</v>
      </c>
      <c r="Y10" s="15">
        <f>SUM(C10:X10)</f>
        <v>7141</v>
      </c>
      <c r="Z10" s="17">
        <f>AVERAGE(C10:X10)</f>
        <v>324.59090909090907</v>
      </c>
      <c r="AA10" s="17">
        <f t="shared" si="0"/>
        <v>220</v>
      </c>
      <c r="AB10" s="15">
        <v>905</v>
      </c>
    </row>
    <row r="11" spans="1:28" x14ac:dyDescent="0.25">
      <c r="A11" s="2" t="s">
        <v>25</v>
      </c>
      <c r="B11" s="13" t="s">
        <v>11</v>
      </c>
      <c r="C11" s="25">
        <v>92</v>
      </c>
      <c r="D11" s="15">
        <v>37</v>
      </c>
      <c r="E11" s="16">
        <v>41</v>
      </c>
      <c r="F11" s="15">
        <v>37</v>
      </c>
      <c r="G11" s="15">
        <v>15</v>
      </c>
      <c r="H11" s="15">
        <v>9</v>
      </c>
      <c r="I11" s="15">
        <v>6</v>
      </c>
      <c r="J11" s="15">
        <v>12</v>
      </c>
      <c r="K11" s="15">
        <v>33</v>
      </c>
      <c r="L11" s="15">
        <v>63</v>
      </c>
      <c r="M11" s="15">
        <v>172</v>
      </c>
      <c r="N11" s="15">
        <v>48</v>
      </c>
      <c r="O11" s="15">
        <v>34</v>
      </c>
      <c r="P11" s="15">
        <v>18</v>
      </c>
      <c r="Q11" s="15">
        <v>54</v>
      </c>
      <c r="R11" s="15">
        <v>51</v>
      </c>
      <c r="S11" s="15">
        <v>15</v>
      </c>
      <c r="T11" s="15">
        <v>15</v>
      </c>
      <c r="U11" s="15">
        <v>76</v>
      </c>
      <c r="V11" s="15">
        <v>38</v>
      </c>
      <c r="W11" s="15">
        <v>48</v>
      </c>
      <c r="X11" s="15">
        <v>83</v>
      </c>
      <c r="Y11" s="15">
        <f>SUM(C11:X11)</f>
        <v>997</v>
      </c>
      <c r="Z11" s="17">
        <f>AVERAGE(C11:X11)</f>
        <v>45.31818181818182</v>
      </c>
      <c r="AA11" s="17">
        <f t="shared" si="0"/>
        <v>37.5</v>
      </c>
      <c r="AB11" s="15">
        <v>86</v>
      </c>
    </row>
    <row r="12" spans="1:28" x14ac:dyDescent="0.25">
      <c r="A12" s="1" t="s">
        <v>26</v>
      </c>
      <c r="B12" s="29" t="s">
        <v>15</v>
      </c>
      <c r="C12" s="22">
        <v>0</v>
      </c>
      <c r="D12" s="20">
        <v>31</v>
      </c>
      <c r="E12" s="20">
        <v>48</v>
      </c>
      <c r="F12" s="20">
        <v>57</v>
      </c>
      <c r="G12" s="20">
        <v>214</v>
      </c>
      <c r="H12" s="20">
        <v>512</v>
      </c>
      <c r="I12" s="20">
        <v>362</v>
      </c>
      <c r="J12" s="20">
        <v>254</v>
      </c>
      <c r="K12" s="20">
        <v>8698</v>
      </c>
      <c r="L12" s="20">
        <v>13304</v>
      </c>
      <c r="M12" s="20">
        <v>1157</v>
      </c>
      <c r="N12" s="20">
        <v>502</v>
      </c>
      <c r="O12" s="20">
        <v>733</v>
      </c>
      <c r="P12" s="20">
        <v>1180</v>
      </c>
      <c r="Q12" s="20">
        <v>439</v>
      </c>
      <c r="R12" s="20">
        <v>12402</v>
      </c>
      <c r="S12" s="20">
        <v>277</v>
      </c>
      <c r="T12" s="20">
        <v>472</v>
      </c>
      <c r="U12" s="21">
        <v>2323</v>
      </c>
      <c r="V12" s="25">
        <v>27825</v>
      </c>
      <c r="W12" s="20">
        <v>297</v>
      </c>
      <c r="X12" s="20">
        <v>354</v>
      </c>
      <c r="Y12" s="20">
        <f>SUM(C12:X12)</f>
        <v>71441</v>
      </c>
      <c r="Z12" s="20">
        <f>AVERAGE(C12:X12)</f>
        <v>3247.318181818182</v>
      </c>
      <c r="AA12" s="20">
        <f t="shared" si="0"/>
        <v>455.5</v>
      </c>
      <c r="AB12" s="20">
        <v>27794</v>
      </c>
    </row>
    <row r="13" spans="1:28" x14ac:dyDescent="0.25">
      <c r="A13" s="2" t="s">
        <v>27</v>
      </c>
      <c r="B13" s="13" t="s">
        <v>12</v>
      </c>
      <c r="C13" s="15">
        <v>1122</v>
      </c>
      <c r="D13" s="15">
        <v>1213</v>
      </c>
      <c r="E13" s="25">
        <v>1379</v>
      </c>
      <c r="F13" s="15">
        <v>947</v>
      </c>
      <c r="G13" s="15">
        <v>793</v>
      </c>
      <c r="H13" s="15">
        <v>574</v>
      </c>
      <c r="I13" s="15">
        <v>453</v>
      </c>
      <c r="J13" s="15">
        <v>354</v>
      </c>
      <c r="K13" s="15">
        <v>551</v>
      </c>
      <c r="L13" s="15">
        <v>550</v>
      </c>
      <c r="M13" s="16">
        <v>582</v>
      </c>
      <c r="N13" s="15">
        <v>208</v>
      </c>
      <c r="O13" s="15">
        <v>241</v>
      </c>
      <c r="P13" s="15">
        <v>323</v>
      </c>
      <c r="Q13" s="15">
        <v>501</v>
      </c>
      <c r="R13" s="15">
        <v>352</v>
      </c>
      <c r="S13" s="15">
        <v>238</v>
      </c>
      <c r="T13" s="15">
        <v>466</v>
      </c>
      <c r="U13" s="15">
        <v>438</v>
      </c>
      <c r="V13" s="15">
        <v>397</v>
      </c>
      <c r="W13" s="15">
        <v>213</v>
      </c>
      <c r="X13" s="15">
        <v>486</v>
      </c>
      <c r="Y13" s="15">
        <f>SUM(C13:X13)</f>
        <v>12381</v>
      </c>
      <c r="Z13" s="17">
        <f>AVERAGE(C13:X13)</f>
        <v>562.77272727272725</v>
      </c>
      <c r="AA13" s="17">
        <f t="shared" si="0"/>
        <v>476</v>
      </c>
      <c r="AB13" s="15">
        <v>1171</v>
      </c>
    </row>
    <row r="14" spans="1:28" x14ac:dyDescent="0.25">
      <c r="A14" s="2" t="s">
        <v>28</v>
      </c>
      <c r="B14" s="13" t="s">
        <v>13</v>
      </c>
      <c r="C14" s="15">
        <v>1369</v>
      </c>
      <c r="D14" s="15">
        <v>1080</v>
      </c>
      <c r="E14" s="15">
        <v>1373</v>
      </c>
      <c r="F14" s="25">
        <v>2720</v>
      </c>
      <c r="G14" s="15">
        <v>939</v>
      </c>
      <c r="H14" s="15">
        <v>2100</v>
      </c>
      <c r="I14" s="15">
        <v>287</v>
      </c>
      <c r="J14" s="15">
        <v>494</v>
      </c>
      <c r="K14" s="16">
        <v>908</v>
      </c>
      <c r="L14" s="15">
        <v>800</v>
      </c>
      <c r="M14" s="15">
        <v>323</v>
      </c>
      <c r="N14" s="15">
        <v>271</v>
      </c>
      <c r="O14" s="15">
        <v>357</v>
      </c>
      <c r="P14" s="15">
        <v>126</v>
      </c>
      <c r="Q14" s="15">
        <v>834</v>
      </c>
      <c r="R14" s="15">
        <v>1244</v>
      </c>
      <c r="S14" s="15">
        <v>955</v>
      </c>
      <c r="T14" s="15">
        <v>466</v>
      </c>
      <c r="U14" s="15">
        <v>640</v>
      </c>
      <c r="V14" s="15">
        <v>561</v>
      </c>
      <c r="W14" s="15">
        <v>1288</v>
      </c>
      <c r="X14" s="15">
        <v>1166</v>
      </c>
      <c r="Y14" s="15">
        <f>SUM(C14:X14)</f>
        <v>20301</v>
      </c>
      <c r="Z14" s="17">
        <f>AVERAGE(C14:X14)</f>
        <v>922.77272727272725</v>
      </c>
      <c r="AA14" s="17">
        <f t="shared" si="0"/>
        <v>871</v>
      </c>
      <c r="AB14" s="15">
        <v>2954</v>
      </c>
    </row>
    <row r="15" spans="1:28" x14ac:dyDescent="0.25">
      <c r="A15" s="2" t="s">
        <v>29</v>
      </c>
      <c r="B15" s="13" t="s">
        <v>14</v>
      </c>
      <c r="C15" s="15">
        <v>468</v>
      </c>
      <c r="D15" s="15">
        <v>214</v>
      </c>
      <c r="E15" s="16">
        <v>368</v>
      </c>
      <c r="F15" s="25">
        <v>2148</v>
      </c>
      <c r="G15" s="15">
        <v>1079</v>
      </c>
      <c r="H15" s="15">
        <v>405</v>
      </c>
      <c r="I15" s="15">
        <v>74</v>
      </c>
      <c r="J15" s="15">
        <v>59</v>
      </c>
      <c r="K15" s="15">
        <v>174</v>
      </c>
      <c r="L15" s="15">
        <v>227</v>
      </c>
      <c r="M15" s="15">
        <v>99</v>
      </c>
      <c r="N15" s="15">
        <v>118</v>
      </c>
      <c r="O15" s="15">
        <v>220</v>
      </c>
      <c r="P15" s="15">
        <v>108</v>
      </c>
      <c r="Q15" s="15">
        <v>146</v>
      </c>
      <c r="R15" s="15">
        <v>188</v>
      </c>
      <c r="S15" s="15">
        <v>241</v>
      </c>
      <c r="T15" s="15">
        <v>97</v>
      </c>
      <c r="U15" s="15">
        <v>342</v>
      </c>
      <c r="V15" s="15">
        <v>258</v>
      </c>
      <c r="W15" s="15">
        <v>506</v>
      </c>
      <c r="X15" s="15">
        <v>241</v>
      </c>
      <c r="Y15" s="15">
        <f>SUM(C15:X15)</f>
        <v>7780</v>
      </c>
      <c r="Z15" s="17">
        <f>AVERAGE(C15:X15)</f>
        <v>353.63636363636363</v>
      </c>
      <c r="AA15" s="17">
        <f t="shared" si="0"/>
        <v>223.5</v>
      </c>
      <c r="AB15" s="15">
        <v>2089</v>
      </c>
    </row>
    <row r="18" spans="5:8" x14ac:dyDescent="0.25">
      <c r="E18" s="1"/>
      <c r="F18" s="7" t="s">
        <v>32</v>
      </c>
      <c r="G18" s="7"/>
      <c r="H18" s="8"/>
    </row>
    <row r="19" spans="5:8" x14ac:dyDescent="0.25">
      <c r="E19" s="3"/>
      <c r="F19" s="7" t="s">
        <v>23</v>
      </c>
      <c r="G19" s="7"/>
      <c r="H19" s="8"/>
    </row>
    <row r="20" spans="5:8" x14ac:dyDescent="0.25">
      <c r="E20" s="6"/>
      <c r="F20" s="7" t="s">
        <v>33</v>
      </c>
      <c r="G20" s="7"/>
      <c r="H20" s="8"/>
    </row>
    <row r="21" spans="5:8" x14ac:dyDescent="0.25">
      <c r="E21" s="4"/>
      <c r="F21" s="7" t="s">
        <v>34</v>
      </c>
      <c r="G21" s="7"/>
      <c r="H21" s="8"/>
    </row>
    <row r="22" spans="5:8" x14ac:dyDescent="0.25">
      <c r="E22" s="10"/>
      <c r="F22" s="11"/>
      <c r="G22" s="11"/>
    </row>
  </sheetData>
  <pageMargins left="0.7" right="0.7" top="0.75" bottom="0.75" header="0.3" footer="0.3"/>
  <pageSetup paperSize="3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AFA4-08D5-4D18-AF49-8ABDA40B8B0F}">
  <sheetPr>
    <pageSetUpPr fitToPage="1"/>
  </sheetPr>
  <dimension ref="A1:AB22"/>
  <sheetViews>
    <sheetView zoomScaleNormal="100" workbookViewId="0">
      <pane xSplit="1" topLeftCell="B1" activePane="topRight" state="frozen"/>
      <selection pane="topRight" activeCell="V12" sqref="V12"/>
    </sheetView>
  </sheetViews>
  <sheetFormatPr defaultRowHeight="15" x14ac:dyDescent="0.25"/>
  <cols>
    <col min="1" max="1" width="18.7109375" customWidth="1"/>
    <col min="2" max="2" width="26.140625" bestFit="1" customWidth="1"/>
    <col min="3" max="22" width="9.28515625" bestFit="1" customWidth="1"/>
    <col min="23" max="25" width="9.28515625" customWidth="1"/>
    <col min="26" max="27" width="9.140625" style="5" bestFit="1" customWidth="1"/>
    <col min="28" max="28" width="16.140625" bestFit="1" customWidth="1"/>
  </cols>
  <sheetData>
    <row r="1" spans="1:28" x14ac:dyDescent="0.25">
      <c r="A1" s="2" t="s">
        <v>0</v>
      </c>
      <c r="B1" s="2" t="s">
        <v>1</v>
      </c>
      <c r="C1" s="14">
        <v>1999</v>
      </c>
      <c r="D1" s="14">
        <v>2000</v>
      </c>
      <c r="E1" s="14">
        <v>2001</v>
      </c>
      <c r="F1" s="14">
        <v>2002</v>
      </c>
      <c r="G1" s="14">
        <v>2003</v>
      </c>
      <c r="H1" s="14">
        <v>2004</v>
      </c>
      <c r="I1" s="14">
        <v>2005</v>
      </c>
      <c r="J1" s="14">
        <v>2006</v>
      </c>
      <c r="K1" s="14">
        <v>2007</v>
      </c>
      <c r="L1" s="14">
        <v>2008</v>
      </c>
      <c r="M1" s="14">
        <v>2009</v>
      </c>
      <c r="N1" s="14">
        <v>2010</v>
      </c>
      <c r="O1" s="14">
        <v>2011</v>
      </c>
      <c r="P1" s="14">
        <v>2012</v>
      </c>
      <c r="Q1" s="14">
        <v>2013</v>
      </c>
      <c r="R1" s="14">
        <v>2014</v>
      </c>
      <c r="S1" s="14">
        <v>2015</v>
      </c>
      <c r="T1" s="14">
        <v>2016</v>
      </c>
      <c r="U1" s="14">
        <v>2017</v>
      </c>
      <c r="V1" s="14">
        <v>2018</v>
      </c>
      <c r="W1" s="14">
        <v>2019</v>
      </c>
      <c r="X1" s="14">
        <v>2020</v>
      </c>
      <c r="Y1" s="19" t="s">
        <v>37</v>
      </c>
      <c r="Z1" s="12" t="s">
        <v>30</v>
      </c>
      <c r="AA1" s="12" t="s">
        <v>31</v>
      </c>
      <c r="AB1" s="2" t="s">
        <v>36</v>
      </c>
    </row>
    <row r="2" spans="1:28" x14ac:dyDescent="0.25">
      <c r="A2" s="1" t="s">
        <v>16</v>
      </c>
      <c r="B2" s="29" t="s">
        <v>2</v>
      </c>
      <c r="C2" s="20">
        <v>0</v>
      </c>
      <c r="D2" s="20">
        <v>452</v>
      </c>
      <c r="E2" s="20">
        <v>375</v>
      </c>
      <c r="F2" s="21">
        <v>132</v>
      </c>
      <c r="G2" s="20">
        <v>309</v>
      </c>
      <c r="H2" s="20">
        <v>200</v>
      </c>
      <c r="I2" s="20">
        <v>15</v>
      </c>
      <c r="J2" s="20">
        <v>12</v>
      </c>
      <c r="K2" s="20">
        <v>22</v>
      </c>
      <c r="L2" s="20">
        <v>380</v>
      </c>
      <c r="M2" s="20">
        <v>72</v>
      </c>
      <c r="N2" s="20">
        <v>28</v>
      </c>
      <c r="O2" s="20">
        <v>27</v>
      </c>
      <c r="P2" s="20">
        <v>15</v>
      </c>
      <c r="Q2" s="20">
        <v>20</v>
      </c>
      <c r="R2" s="20">
        <v>28</v>
      </c>
      <c r="S2" s="20">
        <v>8</v>
      </c>
      <c r="T2" s="20">
        <v>2</v>
      </c>
      <c r="U2" s="20">
        <v>30</v>
      </c>
      <c r="V2" s="20">
        <v>6</v>
      </c>
      <c r="W2" s="20">
        <v>2</v>
      </c>
      <c r="X2" s="26">
        <v>0</v>
      </c>
      <c r="Y2" s="20">
        <f>SUM(C2:X2)</f>
        <v>2135</v>
      </c>
      <c r="Z2" s="20">
        <f>AVERAGE(C2:X2)</f>
        <v>97.045454545454547</v>
      </c>
      <c r="AA2" s="20">
        <f>MEDIAN(C2:X2)</f>
        <v>24.5</v>
      </c>
      <c r="AB2" s="20">
        <v>452</v>
      </c>
    </row>
    <row r="3" spans="1:28" x14ac:dyDescent="0.25">
      <c r="A3" s="2" t="s">
        <v>17</v>
      </c>
      <c r="B3" s="13" t="s">
        <v>3</v>
      </c>
      <c r="C3" s="15">
        <v>1939</v>
      </c>
      <c r="D3" s="15">
        <v>203</v>
      </c>
      <c r="E3" s="15">
        <v>374</v>
      </c>
      <c r="F3" s="15">
        <v>903</v>
      </c>
      <c r="G3" s="15">
        <v>314</v>
      </c>
      <c r="H3" s="15">
        <v>216</v>
      </c>
      <c r="I3" s="15">
        <v>74</v>
      </c>
      <c r="J3" s="26">
        <v>24</v>
      </c>
      <c r="K3" s="15">
        <v>93</v>
      </c>
      <c r="L3" s="15">
        <v>813</v>
      </c>
      <c r="M3" s="15">
        <v>685</v>
      </c>
      <c r="N3" s="15">
        <v>375</v>
      </c>
      <c r="O3" s="15">
        <v>326</v>
      </c>
      <c r="P3" s="15">
        <v>243</v>
      </c>
      <c r="Q3" s="15">
        <v>338</v>
      </c>
      <c r="R3" s="15">
        <v>684</v>
      </c>
      <c r="S3" s="15">
        <v>939</v>
      </c>
      <c r="T3" s="15">
        <v>587</v>
      </c>
      <c r="U3" s="16">
        <v>479</v>
      </c>
      <c r="V3" s="15">
        <v>201</v>
      </c>
      <c r="W3" s="15">
        <v>593</v>
      </c>
      <c r="X3" s="15">
        <v>643</v>
      </c>
      <c r="Y3" s="15">
        <f>SUM(C3:X3)</f>
        <v>11046</v>
      </c>
      <c r="Z3" s="17">
        <f>AVERAGE(C3:X3)</f>
        <v>502.09090909090907</v>
      </c>
      <c r="AA3" s="17">
        <f t="shared" ref="AA3:AA15" si="0">MEDIAN(C3:X3)</f>
        <v>374.5</v>
      </c>
      <c r="AB3" s="15">
        <v>1915</v>
      </c>
    </row>
    <row r="4" spans="1:28" x14ac:dyDescent="0.25">
      <c r="A4" s="2" t="s">
        <v>18</v>
      </c>
      <c r="B4" s="13" t="s">
        <v>4</v>
      </c>
      <c r="C4" s="15">
        <v>8345</v>
      </c>
      <c r="D4" s="15">
        <v>4089</v>
      </c>
      <c r="E4" s="15">
        <v>1862</v>
      </c>
      <c r="F4" s="15">
        <v>8978</v>
      </c>
      <c r="G4" s="15">
        <v>1495</v>
      </c>
      <c r="H4" s="15">
        <v>1529</v>
      </c>
      <c r="I4" s="15">
        <v>1056</v>
      </c>
      <c r="J4" s="15">
        <v>546</v>
      </c>
      <c r="K4" s="15">
        <v>1003</v>
      </c>
      <c r="L4" s="15">
        <v>2744</v>
      </c>
      <c r="M4" s="15">
        <v>1890</v>
      </c>
      <c r="N4" s="15">
        <v>8250</v>
      </c>
      <c r="O4" s="15">
        <v>1227</v>
      </c>
      <c r="P4" s="15">
        <v>1515</v>
      </c>
      <c r="Q4" s="26">
        <v>482</v>
      </c>
      <c r="R4" s="15">
        <v>1596</v>
      </c>
      <c r="S4" s="15">
        <v>2712</v>
      </c>
      <c r="T4" s="15">
        <v>2173</v>
      </c>
      <c r="U4" s="16">
        <v>2800</v>
      </c>
      <c r="V4" s="15">
        <v>3659</v>
      </c>
      <c r="W4" s="15">
        <v>1838</v>
      </c>
      <c r="X4" s="15">
        <v>1985</v>
      </c>
      <c r="Y4" s="15">
        <f>SUM(C4:X4)</f>
        <v>61774</v>
      </c>
      <c r="Z4" s="17">
        <f>AVERAGE(C4:X4)</f>
        <v>2807.909090909091</v>
      </c>
      <c r="AA4" s="17">
        <f t="shared" si="0"/>
        <v>1876</v>
      </c>
      <c r="AB4" s="15">
        <v>8496</v>
      </c>
    </row>
    <row r="5" spans="1:28" x14ac:dyDescent="0.25">
      <c r="A5" s="2" t="s">
        <v>19</v>
      </c>
      <c r="B5" s="13" t="s">
        <v>5</v>
      </c>
      <c r="C5" s="15">
        <v>939</v>
      </c>
      <c r="D5" s="15">
        <v>647</v>
      </c>
      <c r="E5" s="15">
        <v>937</v>
      </c>
      <c r="F5" s="15">
        <v>1271</v>
      </c>
      <c r="G5" s="15">
        <v>917</v>
      </c>
      <c r="H5" s="15">
        <v>591</v>
      </c>
      <c r="I5" s="15">
        <v>606</v>
      </c>
      <c r="J5" s="15">
        <v>945</v>
      </c>
      <c r="K5" s="15">
        <v>1038</v>
      </c>
      <c r="L5" s="15">
        <v>1449</v>
      </c>
      <c r="M5" s="15">
        <v>1252</v>
      </c>
      <c r="N5" s="16">
        <v>836</v>
      </c>
      <c r="O5" s="15">
        <v>404</v>
      </c>
      <c r="P5" s="15">
        <v>428</v>
      </c>
      <c r="Q5" s="18">
        <v>700</v>
      </c>
      <c r="R5" s="18">
        <v>942</v>
      </c>
      <c r="S5" s="18">
        <v>754</v>
      </c>
      <c r="T5" s="18">
        <v>730</v>
      </c>
      <c r="U5" s="18">
        <v>706</v>
      </c>
      <c r="V5" s="15">
        <v>867</v>
      </c>
      <c r="W5" s="15">
        <v>800</v>
      </c>
      <c r="X5" s="26">
        <v>298</v>
      </c>
      <c r="Y5" s="15">
        <f>SUM(C5:X5)</f>
        <v>18057</v>
      </c>
      <c r="Z5" s="17">
        <f>AVERAGE(C5:X5)</f>
        <v>820.77272727272725</v>
      </c>
      <c r="AA5" s="17">
        <f t="shared" si="0"/>
        <v>818</v>
      </c>
      <c r="AB5" s="15">
        <v>1150</v>
      </c>
    </row>
    <row r="6" spans="1:28" x14ac:dyDescent="0.25">
      <c r="A6" s="1" t="s">
        <v>20</v>
      </c>
      <c r="B6" s="29" t="s">
        <v>6</v>
      </c>
      <c r="C6" s="20">
        <v>1967</v>
      </c>
      <c r="D6" s="20">
        <v>2731</v>
      </c>
      <c r="E6" s="20">
        <v>2348</v>
      </c>
      <c r="F6" s="20">
        <v>2439</v>
      </c>
      <c r="G6" s="20">
        <v>1632</v>
      </c>
      <c r="H6" s="20">
        <v>1466</v>
      </c>
      <c r="I6" s="20">
        <v>952</v>
      </c>
      <c r="J6" s="20">
        <v>689</v>
      </c>
      <c r="K6" s="20">
        <v>1347</v>
      </c>
      <c r="L6" s="20">
        <v>395</v>
      </c>
      <c r="M6" s="21">
        <v>1046</v>
      </c>
      <c r="N6" s="20">
        <v>533</v>
      </c>
      <c r="O6" s="20">
        <v>558</v>
      </c>
      <c r="P6" s="20">
        <v>860</v>
      </c>
      <c r="Q6" s="20">
        <v>607</v>
      </c>
      <c r="R6" s="20">
        <v>709</v>
      </c>
      <c r="S6" s="20">
        <v>574</v>
      </c>
      <c r="T6" s="20">
        <v>512</v>
      </c>
      <c r="U6" s="20">
        <v>571</v>
      </c>
      <c r="V6" s="20">
        <v>557</v>
      </c>
      <c r="W6" s="26">
        <v>381</v>
      </c>
      <c r="X6" s="20">
        <v>602</v>
      </c>
      <c r="Y6" s="20">
        <f>SUM(C6:X6)</f>
        <v>23476</v>
      </c>
      <c r="Z6" s="20">
        <f>AVERAGE(C6:X6)</f>
        <v>1067.090909090909</v>
      </c>
      <c r="AA6" s="20">
        <f t="shared" si="0"/>
        <v>699</v>
      </c>
      <c r="AB6" s="20">
        <v>2350</v>
      </c>
    </row>
    <row r="7" spans="1:28" x14ac:dyDescent="0.25">
      <c r="A7" s="2" t="s">
        <v>21</v>
      </c>
      <c r="B7" s="13" t="s">
        <v>7</v>
      </c>
      <c r="C7" s="15">
        <v>51</v>
      </c>
      <c r="D7" s="15">
        <v>63</v>
      </c>
      <c r="E7" s="15">
        <v>50</v>
      </c>
      <c r="F7" s="15">
        <v>42</v>
      </c>
      <c r="G7" s="15">
        <v>54</v>
      </c>
      <c r="H7" s="15">
        <v>31</v>
      </c>
      <c r="I7" s="15">
        <v>38</v>
      </c>
      <c r="J7" s="26">
        <v>24</v>
      </c>
      <c r="K7" s="15">
        <v>35</v>
      </c>
      <c r="L7" s="15">
        <v>51</v>
      </c>
      <c r="M7" s="15">
        <v>56</v>
      </c>
      <c r="N7" s="18">
        <v>56</v>
      </c>
      <c r="O7" s="18">
        <v>36</v>
      </c>
      <c r="P7" s="15">
        <v>43</v>
      </c>
      <c r="Q7" s="15">
        <v>43</v>
      </c>
      <c r="R7" s="18">
        <v>70</v>
      </c>
      <c r="S7" s="18">
        <v>61</v>
      </c>
      <c r="T7" s="15">
        <v>62</v>
      </c>
      <c r="U7" s="16">
        <v>48</v>
      </c>
      <c r="V7" s="15">
        <v>49</v>
      </c>
      <c r="W7" s="15">
        <v>97</v>
      </c>
      <c r="X7" s="15">
        <v>82</v>
      </c>
      <c r="Y7" s="15">
        <f>SUM(C7:X7)</f>
        <v>1142</v>
      </c>
      <c r="Z7" s="17">
        <f>AVERAGE(C7:X7)</f>
        <v>51.909090909090907</v>
      </c>
      <c r="AA7" s="17">
        <f t="shared" si="0"/>
        <v>50.5</v>
      </c>
      <c r="AB7" s="15">
        <v>73</v>
      </c>
    </row>
    <row r="8" spans="1:28" x14ac:dyDescent="0.25">
      <c r="A8" s="2" t="s">
        <v>22</v>
      </c>
      <c r="B8" s="13" t="s">
        <v>8</v>
      </c>
      <c r="C8" s="15">
        <v>1322</v>
      </c>
      <c r="D8" s="15">
        <v>1331</v>
      </c>
      <c r="E8" s="15">
        <v>2355</v>
      </c>
      <c r="F8" s="15">
        <v>2897</v>
      </c>
      <c r="G8" s="15">
        <v>1310</v>
      </c>
      <c r="H8" s="15">
        <v>643</v>
      </c>
      <c r="I8" s="15">
        <v>389</v>
      </c>
      <c r="J8" s="15">
        <v>744</v>
      </c>
      <c r="K8" s="15">
        <v>259</v>
      </c>
      <c r="L8" s="15">
        <v>800</v>
      </c>
      <c r="M8" s="26">
        <v>56</v>
      </c>
      <c r="N8" s="16">
        <v>1039</v>
      </c>
      <c r="O8" s="15">
        <v>619</v>
      </c>
      <c r="P8" s="15">
        <v>622</v>
      </c>
      <c r="Q8" s="15">
        <v>1378</v>
      </c>
      <c r="R8" s="15">
        <v>781</v>
      </c>
      <c r="S8" s="15">
        <v>1120</v>
      </c>
      <c r="T8" s="15">
        <v>559</v>
      </c>
      <c r="U8" s="15">
        <v>613</v>
      </c>
      <c r="V8" s="15">
        <v>538</v>
      </c>
      <c r="W8" s="15">
        <v>1113</v>
      </c>
      <c r="X8" s="15">
        <v>1159</v>
      </c>
      <c r="Y8" s="15">
        <f>SUM(C8:X8)</f>
        <v>21647</v>
      </c>
      <c r="Z8" s="17">
        <f>AVERAGE(C8:X8)</f>
        <v>983.9545454545455</v>
      </c>
      <c r="AA8" s="17">
        <f t="shared" si="0"/>
        <v>790.5</v>
      </c>
      <c r="AB8" s="15">
        <v>2841</v>
      </c>
    </row>
    <row r="9" spans="1:28" x14ac:dyDescent="0.25">
      <c r="A9" s="3" t="s">
        <v>23</v>
      </c>
      <c r="B9" s="30" t="s">
        <v>9</v>
      </c>
      <c r="C9" s="23">
        <v>14753</v>
      </c>
      <c r="D9" s="23">
        <v>9648</v>
      </c>
      <c r="E9" s="24">
        <v>15395</v>
      </c>
      <c r="F9" s="23">
        <v>53861</v>
      </c>
      <c r="G9" s="23">
        <v>8461</v>
      </c>
      <c r="H9" s="23">
        <v>25491</v>
      </c>
      <c r="I9" s="23">
        <v>4695</v>
      </c>
      <c r="J9" s="23">
        <v>6478</v>
      </c>
      <c r="K9" s="23">
        <v>42514</v>
      </c>
      <c r="L9" s="23">
        <v>20598</v>
      </c>
      <c r="M9" s="26">
        <v>735</v>
      </c>
      <c r="N9" s="23">
        <v>7778</v>
      </c>
      <c r="O9" s="23">
        <v>13772</v>
      </c>
      <c r="P9" s="23">
        <v>22497</v>
      </c>
      <c r="Q9" s="23">
        <v>19229</v>
      </c>
      <c r="R9" s="23">
        <v>11303</v>
      </c>
      <c r="S9" s="23">
        <v>6789</v>
      </c>
      <c r="T9" s="23">
        <v>6037</v>
      </c>
      <c r="U9" s="23">
        <v>14323</v>
      </c>
      <c r="V9" s="23">
        <v>9383</v>
      </c>
      <c r="W9" s="23">
        <v>16547</v>
      </c>
      <c r="X9" s="23">
        <v>31421</v>
      </c>
      <c r="Y9" s="23">
        <f>SUM(C9:X9)</f>
        <v>361708</v>
      </c>
      <c r="Z9" s="23">
        <f>AVERAGE(C9:X9)</f>
        <v>16441.272727272728</v>
      </c>
      <c r="AA9" s="23">
        <f t="shared" si="0"/>
        <v>14047.5</v>
      </c>
      <c r="AB9" s="23">
        <v>53126</v>
      </c>
    </row>
    <row r="10" spans="1:28" x14ac:dyDescent="0.25">
      <c r="A10" s="2" t="s">
        <v>24</v>
      </c>
      <c r="B10" s="13" t="s">
        <v>10</v>
      </c>
      <c r="C10" s="15">
        <v>945</v>
      </c>
      <c r="D10" s="15">
        <v>451</v>
      </c>
      <c r="E10" s="15">
        <v>326</v>
      </c>
      <c r="F10" s="16">
        <v>328</v>
      </c>
      <c r="G10" s="15">
        <v>188</v>
      </c>
      <c r="H10" s="15">
        <v>528</v>
      </c>
      <c r="I10" s="15">
        <v>48</v>
      </c>
      <c r="J10" s="15">
        <v>47</v>
      </c>
      <c r="K10" s="15">
        <v>272</v>
      </c>
      <c r="L10" s="15">
        <v>484</v>
      </c>
      <c r="M10" s="15">
        <v>896</v>
      </c>
      <c r="N10" s="15">
        <v>385</v>
      </c>
      <c r="O10" s="15">
        <v>188</v>
      </c>
      <c r="P10" s="26">
        <v>40</v>
      </c>
      <c r="Q10" s="15">
        <v>185</v>
      </c>
      <c r="R10" s="15">
        <v>241</v>
      </c>
      <c r="S10" s="15">
        <v>778</v>
      </c>
      <c r="T10" s="15">
        <v>187</v>
      </c>
      <c r="U10" s="15">
        <v>184</v>
      </c>
      <c r="V10" s="15">
        <v>81</v>
      </c>
      <c r="W10" s="15">
        <v>160</v>
      </c>
      <c r="X10" s="15">
        <v>199</v>
      </c>
      <c r="Y10" s="15">
        <f>SUM(C10:X10)</f>
        <v>7141</v>
      </c>
      <c r="Z10" s="17">
        <f>AVERAGE(C10:X10)</f>
        <v>324.59090909090907</v>
      </c>
      <c r="AA10" s="17">
        <f t="shared" si="0"/>
        <v>220</v>
      </c>
      <c r="AB10" s="15">
        <v>905</v>
      </c>
    </row>
    <row r="11" spans="1:28" x14ac:dyDescent="0.25">
      <c r="A11" s="2" t="s">
        <v>25</v>
      </c>
      <c r="B11" s="13" t="s">
        <v>11</v>
      </c>
      <c r="C11" s="15">
        <v>92</v>
      </c>
      <c r="D11" s="15">
        <v>37</v>
      </c>
      <c r="E11" s="16">
        <v>41</v>
      </c>
      <c r="F11" s="15">
        <v>37</v>
      </c>
      <c r="G11" s="15">
        <v>15</v>
      </c>
      <c r="H11" s="15">
        <v>9</v>
      </c>
      <c r="I11" s="26">
        <v>6</v>
      </c>
      <c r="J11" s="15">
        <v>12</v>
      </c>
      <c r="K11" s="15">
        <v>33</v>
      </c>
      <c r="L11" s="15">
        <v>63</v>
      </c>
      <c r="M11" s="15">
        <v>172</v>
      </c>
      <c r="N11" s="15">
        <v>48</v>
      </c>
      <c r="O11" s="15">
        <v>34</v>
      </c>
      <c r="P11" s="15">
        <v>18</v>
      </c>
      <c r="Q11" s="15">
        <v>54</v>
      </c>
      <c r="R11" s="15">
        <v>51</v>
      </c>
      <c r="S11" s="15">
        <v>15</v>
      </c>
      <c r="T11" s="15">
        <v>15</v>
      </c>
      <c r="U11" s="15">
        <v>76</v>
      </c>
      <c r="V11" s="15">
        <v>38</v>
      </c>
      <c r="W11" s="15">
        <v>48</v>
      </c>
      <c r="X11" s="15">
        <v>83</v>
      </c>
      <c r="Y11" s="15">
        <f>SUM(C11:X11)</f>
        <v>997</v>
      </c>
      <c r="Z11" s="17">
        <f>AVERAGE(C11:X11)</f>
        <v>45.31818181818182</v>
      </c>
      <c r="AA11" s="17">
        <f t="shared" si="0"/>
        <v>37.5</v>
      </c>
      <c r="AB11" s="15">
        <v>86</v>
      </c>
    </row>
    <row r="12" spans="1:28" x14ac:dyDescent="0.25">
      <c r="A12" s="1" t="s">
        <v>26</v>
      </c>
      <c r="B12" s="29" t="s">
        <v>15</v>
      </c>
      <c r="C12" s="22">
        <v>0</v>
      </c>
      <c r="D12" s="26">
        <v>31</v>
      </c>
      <c r="E12" s="20">
        <v>48</v>
      </c>
      <c r="F12" s="20">
        <v>57</v>
      </c>
      <c r="G12" s="20">
        <v>214</v>
      </c>
      <c r="H12" s="20">
        <v>512</v>
      </c>
      <c r="I12" s="20">
        <v>362</v>
      </c>
      <c r="J12" s="20">
        <v>254</v>
      </c>
      <c r="K12" s="20">
        <v>8698</v>
      </c>
      <c r="L12" s="20">
        <v>13304</v>
      </c>
      <c r="M12" s="20">
        <v>1157</v>
      </c>
      <c r="N12" s="20">
        <v>502</v>
      </c>
      <c r="O12" s="20">
        <v>733</v>
      </c>
      <c r="P12" s="20">
        <v>1180</v>
      </c>
      <c r="Q12" s="20">
        <v>439</v>
      </c>
      <c r="R12" s="20">
        <v>12402</v>
      </c>
      <c r="S12" s="20">
        <v>277</v>
      </c>
      <c r="T12" s="20">
        <v>472</v>
      </c>
      <c r="U12" s="21">
        <v>2323</v>
      </c>
      <c r="V12" s="20">
        <v>27825</v>
      </c>
      <c r="W12" s="20">
        <v>297</v>
      </c>
      <c r="X12" s="20">
        <v>354</v>
      </c>
      <c r="Y12" s="20">
        <f>SUM(C12:X12)</f>
        <v>71441</v>
      </c>
      <c r="Z12" s="20">
        <f>AVERAGE(C12:X12)</f>
        <v>3247.318181818182</v>
      </c>
      <c r="AA12" s="20">
        <f t="shared" si="0"/>
        <v>455.5</v>
      </c>
      <c r="AB12" s="20">
        <v>27794</v>
      </c>
    </row>
    <row r="13" spans="1:28" x14ac:dyDescent="0.25">
      <c r="A13" s="2" t="s">
        <v>27</v>
      </c>
      <c r="B13" s="13" t="s">
        <v>12</v>
      </c>
      <c r="C13" s="15">
        <v>1122</v>
      </c>
      <c r="D13" s="15">
        <v>1213</v>
      </c>
      <c r="E13" s="15">
        <v>1379</v>
      </c>
      <c r="F13" s="15">
        <v>947</v>
      </c>
      <c r="G13" s="15">
        <v>793</v>
      </c>
      <c r="H13" s="15">
        <v>574</v>
      </c>
      <c r="I13" s="15">
        <v>453</v>
      </c>
      <c r="J13" s="15">
        <v>354</v>
      </c>
      <c r="K13" s="15">
        <v>551</v>
      </c>
      <c r="L13" s="15">
        <v>550</v>
      </c>
      <c r="M13" s="16">
        <v>582</v>
      </c>
      <c r="N13" s="26">
        <v>208</v>
      </c>
      <c r="O13" s="15">
        <v>241</v>
      </c>
      <c r="P13" s="15">
        <v>323</v>
      </c>
      <c r="Q13" s="15">
        <v>501</v>
      </c>
      <c r="R13" s="15">
        <v>352</v>
      </c>
      <c r="S13" s="15">
        <v>238</v>
      </c>
      <c r="T13" s="15">
        <v>466</v>
      </c>
      <c r="U13" s="15">
        <v>438</v>
      </c>
      <c r="V13" s="15">
        <v>397</v>
      </c>
      <c r="W13" s="15">
        <v>213</v>
      </c>
      <c r="X13" s="15">
        <v>486</v>
      </c>
      <c r="Y13" s="15">
        <f>SUM(C13:X13)</f>
        <v>12381</v>
      </c>
      <c r="Z13" s="17">
        <f>AVERAGE(C13:X13)</f>
        <v>562.77272727272725</v>
      </c>
      <c r="AA13" s="17">
        <f t="shared" si="0"/>
        <v>476</v>
      </c>
      <c r="AB13" s="15">
        <v>1171</v>
      </c>
    </row>
    <row r="14" spans="1:28" x14ac:dyDescent="0.25">
      <c r="A14" s="2" t="s">
        <v>28</v>
      </c>
      <c r="B14" s="13" t="s">
        <v>13</v>
      </c>
      <c r="C14" s="15">
        <v>1369</v>
      </c>
      <c r="D14" s="15">
        <v>1080</v>
      </c>
      <c r="E14" s="15">
        <v>1373</v>
      </c>
      <c r="F14" s="15">
        <v>2720</v>
      </c>
      <c r="G14" s="15">
        <v>939</v>
      </c>
      <c r="H14" s="15">
        <v>2100</v>
      </c>
      <c r="I14" s="15">
        <v>287</v>
      </c>
      <c r="J14" s="15">
        <v>494</v>
      </c>
      <c r="K14" s="16">
        <v>908</v>
      </c>
      <c r="L14" s="15">
        <v>800</v>
      </c>
      <c r="M14" s="15">
        <v>323</v>
      </c>
      <c r="N14" s="15">
        <v>271</v>
      </c>
      <c r="O14" s="15">
        <v>357</v>
      </c>
      <c r="P14" s="26">
        <v>126</v>
      </c>
      <c r="Q14" s="15">
        <v>834</v>
      </c>
      <c r="R14" s="15">
        <v>1244</v>
      </c>
      <c r="S14" s="15">
        <v>955</v>
      </c>
      <c r="T14" s="15">
        <v>466</v>
      </c>
      <c r="U14" s="15">
        <v>640</v>
      </c>
      <c r="V14" s="15">
        <v>561</v>
      </c>
      <c r="W14" s="15">
        <v>1288</v>
      </c>
      <c r="X14" s="15">
        <v>1166</v>
      </c>
      <c r="Y14" s="15">
        <f>SUM(C14:X14)</f>
        <v>20301</v>
      </c>
      <c r="Z14" s="17">
        <f>AVERAGE(C14:X14)</f>
        <v>922.77272727272725</v>
      </c>
      <c r="AA14" s="17">
        <f t="shared" si="0"/>
        <v>871</v>
      </c>
      <c r="AB14" s="15">
        <v>2954</v>
      </c>
    </row>
    <row r="15" spans="1:28" x14ac:dyDescent="0.25">
      <c r="A15" s="2" t="s">
        <v>29</v>
      </c>
      <c r="B15" s="13" t="s">
        <v>14</v>
      </c>
      <c r="C15" s="15">
        <v>468</v>
      </c>
      <c r="D15" s="15">
        <v>214</v>
      </c>
      <c r="E15" s="16">
        <v>368</v>
      </c>
      <c r="F15" s="15">
        <v>2148</v>
      </c>
      <c r="G15" s="15">
        <v>1079</v>
      </c>
      <c r="H15" s="15">
        <v>405</v>
      </c>
      <c r="I15" s="15">
        <v>74</v>
      </c>
      <c r="J15" s="26">
        <v>59</v>
      </c>
      <c r="K15" s="15">
        <v>174</v>
      </c>
      <c r="L15" s="15">
        <v>227</v>
      </c>
      <c r="M15" s="15">
        <v>99</v>
      </c>
      <c r="N15" s="15">
        <v>118</v>
      </c>
      <c r="O15" s="15">
        <v>220</v>
      </c>
      <c r="P15" s="15">
        <v>108</v>
      </c>
      <c r="Q15" s="15">
        <v>146</v>
      </c>
      <c r="R15" s="15">
        <v>188</v>
      </c>
      <c r="S15" s="15">
        <v>241</v>
      </c>
      <c r="T15" s="15">
        <v>97</v>
      </c>
      <c r="U15" s="15">
        <v>342</v>
      </c>
      <c r="V15" s="15">
        <v>258</v>
      </c>
      <c r="W15" s="15">
        <v>506</v>
      </c>
      <c r="X15" s="15">
        <v>241</v>
      </c>
      <c r="Y15" s="15">
        <f>SUM(C15:X15)</f>
        <v>7780</v>
      </c>
      <c r="Z15" s="17">
        <f>AVERAGE(C15:X15)</f>
        <v>353.63636363636363</v>
      </c>
      <c r="AA15" s="17">
        <f t="shared" si="0"/>
        <v>223.5</v>
      </c>
      <c r="AB15" s="15">
        <v>2089</v>
      </c>
    </row>
    <row r="18" spans="5:8" x14ac:dyDescent="0.25">
      <c r="E18" s="1"/>
      <c r="F18" s="7" t="s">
        <v>32</v>
      </c>
      <c r="G18" s="7"/>
      <c r="H18" s="8"/>
    </row>
    <row r="19" spans="5:8" x14ac:dyDescent="0.25">
      <c r="E19" s="3"/>
      <c r="F19" s="7" t="s">
        <v>23</v>
      </c>
      <c r="G19" s="7"/>
      <c r="H19" s="8"/>
    </row>
    <row r="20" spans="5:8" x14ac:dyDescent="0.25">
      <c r="E20" s="6"/>
      <c r="F20" s="7" t="s">
        <v>33</v>
      </c>
      <c r="G20" s="7"/>
      <c r="H20" s="8"/>
    </row>
    <row r="21" spans="5:8" x14ac:dyDescent="0.25">
      <c r="E21" s="4"/>
      <c r="F21" s="7" t="s">
        <v>34</v>
      </c>
      <c r="G21" s="7"/>
      <c r="H21" s="8"/>
    </row>
    <row r="22" spans="5:8" x14ac:dyDescent="0.25">
      <c r="E22" s="10"/>
      <c r="F22" s="11"/>
      <c r="G22" s="11"/>
    </row>
  </sheetData>
  <pageMargins left="0.7" right="0.7" top="0.75" bottom="0.75" header="0.3" footer="0.3"/>
  <pageSetup paperSize="3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CF1E-E2DF-4EBB-916F-D3E2D842460E}">
  <sheetPr>
    <pageSetUpPr fitToPage="1"/>
  </sheetPr>
  <dimension ref="A1:AB22"/>
  <sheetViews>
    <sheetView zoomScaleNormal="100" workbookViewId="0">
      <pane xSplit="1" topLeftCell="B1" activePane="topRight" state="frozen"/>
      <selection pane="topRight" activeCell="B19" sqref="B19"/>
    </sheetView>
  </sheetViews>
  <sheetFormatPr defaultRowHeight="15" x14ac:dyDescent="0.25"/>
  <cols>
    <col min="1" max="1" width="18.7109375" customWidth="1"/>
    <col min="2" max="2" width="26.140625" bestFit="1" customWidth="1"/>
    <col min="3" max="22" width="9.28515625" bestFit="1" customWidth="1"/>
    <col min="23" max="25" width="9.28515625" customWidth="1"/>
    <col min="26" max="27" width="9.140625" style="5" bestFit="1" customWidth="1"/>
    <col min="28" max="28" width="16.140625" bestFit="1" customWidth="1"/>
  </cols>
  <sheetData>
    <row r="1" spans="1:28" x14ac:dyDescent="0.25">
      <c r="A1" s="2" t="s">
        <v>0</v>
      </c>
      <c r="B1" s="2" t="s">
        <v>1</v>
      </c>
      <c r="C1" s="14">
        <v>1999</v>
      </c>
      <c r="D1" s="14">
        <v>2000</v>
      </c>
      <c r="E1" s="14">
        <v>2001</v>
      </c>
      <c r="F1" s="14">
        <v>2002</v>
      </c>
      <c r="G1" s="14">
        <v>2003</v>
      </c>
      <c r="H1" s="14">
        <v>2004</v>
      </c>
      <c r="I1" s="14">
        <v>2005</v>
      </c>
      <c r="J1" s="14">
        <v>2006</v>
      </c>
      <c r="K1" s="14">
        <v>2007</v>
      </c>
      <c r="L1" s="14">
        <v>2008</v>
      </c>
      <c r="M1" s="14">
        <v>2009</v>
      </c>
      <c r="N1" s="14">
        <v>2010</v>
      </c>
      <c r="O1" s="14">
        <v>2011</v>
      </c>
      <c r="P1" s="14">
        <v>2012</v>
      </c>
      <c r="Q1" s="14">
        <v>2013</v>
      </c>
      <c r="R1" s="14">
        <v>2014</v>
      </c>
      <c r="S1" s="14">
        <v>2015</v>
      </c>
      <c r="T1" s="14">
        <v>2016</v>
      </c>
      <c r="U1" s="14">
        <v>2017</v>
      </c>
      <c r="V1" s="14">
        <v>2018</v>
      </c>
      <c r="W1" s="14">
        <v>2019</v>
      </c>
      <c r="X1" s="14">
        <v>2020</v>
      </c>
      <c r="Y1" s="19" t="s">
        <v>37</v>
      </c>
      <c r="Z1" s="12" t="s">
        <v>30</v>
      </c>
      <c r="AA1" s="12" t="s">
        <v>31</v>
      </c>
      <c r="AB1" s="2" t="s">
        <v>36</v>
      </c>
    </row>
    <row r="2" spans="1:28" x14ac:dyDescent="0.25">
      <c r="A2" s="1" t="s">
        <v>16</v>
      </c>
      <c r="B2" s="29" t="s">
        <v>2</v>
      </c>
      <c r="C2" s="20">
        <v>0</v>
      </c>
      <c r="D2" s="25">
        <v>452</v>
      </c>
      <c r="E2" s="20">
        <v>375</v>
      </c>
      <c r="F2" s="21">
        <v>132</v>
      </c>
      <c r="G2" s="20">
        <v>309</v>
      </c>
      <c r="H2" s="20">
        <v>200</v>
      </c>
      <c r="I2" s="20">
        <v>15</v>
      </c>
      <c r="J2" s="20">
        <v>12</v>
      </c>
      <c r="K2" s="20">
        <v>22</v>
      </c>
      <c r="L2" s="20">
        <v>380</v>
      </c>
      <c r="M2" s="20">
        <v>72</v>
      </c>
      <c r="N2" s="20">
        <v>28</v>
      </c>
      <c r="O2" s="20">
        <v>27</v>
      </c>
      <c r="P2" s="20">
        <v>15</v>
      </c>
      <c r="Q2" s="20">
        <v>20</v>
      </c>
      <c r="R2" s="20">
        <v>28</v>
      </c>
      <c r="S2" s="20">
        <v>8</v>
      </c>
      <c r="T2" s="20">
        <v>2</v>
      </c>
      <c r="U2" s="20">
        <v>30</v>
      </c>
      <c r="V2" s="20">
        <v>6</v>
      </c>
      <c r="W2" s="20">
        <v>2</v>
      </c>
      <c r="X2" s="26">
        <v>0</v>
      </c>
      <c r="Y2" s="20">
        <f>SUM(C2:X2)</f>
        <v>2135</v>
      </c>
      <c r="Z2" s="20">
        <f>AVERAGE(C2:X2)</f>
        <v>97.045454545454547</v>
      </c>
      <c r="AA2" s="20">
        <f>MEDIAN(C2:X2)</f>
        <v>24.5</v>
      </c>
      <c r="AB2" s="20">
        <v>452</v>
      </c>
    </row>
    <row r="3" spans="1:28" x14ac:dyDescent="0.25">
      <c r="A3" s="2" t="s">
        <v>17</v>
      </c>
      <c r="B3" s="13" t="s">
        <v>3</v>
      </c>
      <c r="C3" s="25">
        <v>1939</v>
      </c>
      <c r="D3" s="15">
        <v>203</v>
      </c>
      <c r="E3" s="15">
        <v>374</v>
      </c>
      <c r="F3" s="15">
        <v>903</v>
      </c>
      <c r="G3" s="15">
        <v>314</v>
      </c>
      <c r="H3" s="15">
        <v>216</v>
      </c>
      <c r="I3" s="15">
        <v>74</v>
      </c>
      <c r="J3" s="26">
        <v>24</v>
      </c>
      <c r="K3" s="15">
        <v>93</v>
      </c>
      <c r="L3" s="15">
        <v>813</v>
      </c>
      <c r="M3" s="15">
        <v>685</v>
      </c>
      <c r="N3" s="15">
        <v>375</v>
      </c>
      <c r="O3" s="15">
        <v>326</v>
      </c>
      <c r="P3" s="15">
        <v>243</v>
      </c>
      <c r="Q3" s="15">
        <v>338</v>
      </c>
      <c r="R3" s="15">
        <v>684</v>
      </c>
      <c r="S3" s="15">
        <v>939</v>
      </c>
      <c r="T3" s="15">
        <v>587</v>
      </c>
      <c r="U3" s="16">
        <v>479</v>
      </c>
      <c r="V3" s="15">
        <v>201</v>
      </c>
      <c r="W3" s="15">
        <v>593</v>
      </c>
      <c r="X3" s="15">
        <v>643</v>
      </c>
      <c r="Y3" s="15">
        <f>SUM(C3:X3)</f>
        <v>11046</v>
      </c>
      <c r="Z3" s="17">
        <f>AVERAGE(C3:X3)</f>
        <v>502.09090909090907</v>
      </c>
      <c r="AA3" s="17">
        <f t="shared" ref="AA3:AA15" si="0">MEDIAN(C3:X3)</f>
        <v>374.5</v>
      </c>
      <c r="AB3" s="15">
        <v>1915</v>
      </c>
    </row>
    <row r="4" spans="1:28" x14ac:dyDescent="0.25">
      <c r="A4" s="2" t="s">
        <v>18</v>
      </c>
      <c r="B4" s="13" t="s">
        <v>4</v>
      </c>
      <c r="C4" s="15">
        <v>8345</v>
      </c>
      <c r="D4" s="15">
        <v>4089</v>
      </c>
      <c r="E4" s="15">
        <v>1862</v>
      </c>
      <c r="F4" s="25">
        <v>8978</v>
      </c>
      <c r="G4" s="15">
        <v>1495</v>
      </c>
      <c r="H4" s="15">
        <v>1529</v>
      </c>
      <c r="I4" s="15">
        <v>1056</v>
      </c>
      <c r="J4" s="15">
        <v>546</v>
      </c>
      <c r="K4" s="15">
        <v>1003</v>
      </c>
      <c r="L4" s="15">
        <v>2744</v>
      </c>
      <c r="M4" s="15">
        <v>1890</v>
      </c>
      <c r="N4" s="15">
        <v>8250</v>
      </c>
      <c r="O4" s="15">
        <v>1227</v>
      </c>
      <c r="P4" s="15">
        <v>1515</v>
      </c>
      <c r="Q4" s="26">
        <v>482</v>
      </c>
      <c r="R4" s="15">
        <v>1596</v>
      </c>
      <c r="S4" s="15">
        <v>2712</v>
      </c>
      <c r="T4" s="15">
        <v>2173</v>
      </c>
      <c r="U4" s="16">
        <v>2800</v>
      </c>
      <c r="V4" s="15">
        <v>3659</v>
      </c>
      <c r="W4" s="15">
        <v>1838</v>
      </c>
      <c r="X4" s="15">
        <v>1985</v>
      </c>
      <c r="Y4" s="15">
        <f>SUM(C4:X4)</f>
        <v>61774</v>
      </c>
      <c r="Z4" s="17">
        <f>AVERAGE(C4:X4)</f>
        <v>2807.909090909091</v>
      </c>
      <c r="AA4" s="17">
        <f t="shared" si="0"/>
        <v>1876</v>
      </c>
      <c r="AB4" s="15">
        <v>8496</v>
      </c>
    </row>
    <row r="5" spans="1:28" x14ac:dyDescent="0.25">
      <c r="A5" s="2" t="s">
        <v>19</v>
      </c>
      <c r="B5" s="13" t="s">
        <v>5</v>
      </c>
      <c r="C5" s="15">
        <v>939</v>
      </c>
      <c r="D5" s="15">
        <v>647</v>
      </c>
      <c r="E5" s="15">
        <v>937</v>
      </c>
      <c r="F5" s="15">
        <v>1271</v>
      </c>
      <c r="G5" s="15">
        <v>917</v>
      </c>
      <c r="H5" s="15">
        <v>591</v>
      </c>
      <c r="I5" s="15">
        <v>606</v>
      </c>
      <c r="J5" s="15">
        <v>945</v>
      </c>
      <c r="K5" s="15">
        <v>1038</v>
      </c>
      <c r="L5" s="25">
        <v>1449</v>
      </c>
      <c r="M5" s="15">
        <v>1252</v>
      </c>
      <c r="N5" s="16">
        <v>836</v>
      </c>
      <c r="O5" s="15">
        <v>404</v>
      </c>
      <c r="P5" s="15">
        <v>428</v>
      </c>
      <c r="Q5" s="18">
        <v>700</v>
      </c>
      <c r="R5" s="18">
        <v>942</v>
      </c>
      <c r="S5" s="18">
        <v>754</v>
      </c>
      <c r="T5" s="18">
        <v>730</v>
      </c>
      <c r="U5" s="18">
        <v>706</v>
      </c>
      <c r="V5" s="15">
        <v>867</v>
      </c>
      <c r="W5" s="15">
        <v>800</v>
      </c>
      <c r="X5" s="26">
        <v>298</v>
      </c>
      <c r="Y5" s="15">
        <f>SUM(C5:X5)</f>
        <v>18057</v>
      </c>
      <c r="Z5" s="17">
        <f>AVERAGE(C5:X5)</f>
        <v>820.77272727272725</v>
      </c>
      <c r="AA5" s="17">
        <f t="shared" si="0"/>
        <v>818</v>
      </c>
      <c r="AB5" s="15">
        <v>1150</v>
      </c>
    </row>
    <row r="6" spans="1:28" x14ac:dyDescent="0.25">
      <c r="A6" s="1" t="s">
        <v>20</v>
      </c>
      <c r="B6" s="29" t="s">
        <v>6</v>
      </c>
      <c r="C6" s="20">
        <v>1967</v>
      </c>
      <c r="D6" s="25">
        <v>2731</v>
      </c>
      <c r="E6" s="20">
        <v>2348</v>
      </c>
      <c r="F6" s="20">
        <v>2439</v>
      </c>
      <c r="G6" s="20">
        <v>1632</v>
      </c>
      <c r="H6" s="20">
        <v>1466</v>
      </c>
      <c r="I6" s="20">
        <v>952</v>
      </c>
      <c r="J6" s="20">
        <v>689</v>
      </c>
      <c r="K6" s="20">
        <v>1347</v>
      </c>
      <c r="L6" s="20">
        <v>395</v>
      </c>
      <c r="M6" s="21">
        <v>1046</v>
      </c>
      <c r="N6" s="20">
        <v>533</v>
      </c>
      <c r="O6" s="20">
        <v>558</v>
      </c>
      <c r="P6" s="20">
        <v>860</v>
      </c>
      <c r="Q6" s="20">
        <v>607</v>
      </c>
      <c r="R6" s="20">
        <v>709</v>
      </c>
      <c r="S6" s="20">
        <v>574</v>
      </c>
      <c r="T6" s="20">
        <v>512</v>
      </c>
      <c r="U6" s="20">
        <v>571</v>
      </c>
      <c r="V6" s="20">
        <v>557</v>
      </c>
      <c r="W6" s="26">
        <v>381</v>
      </c>
      <c r="X6" s="20">
        <v>602</v>
      </c>
      <c r="Y6" s="20">
        <f>SUM(C6:X6)</f>
        <v>23476</v>
      </c>
      <c r="Z6" s="20">
        <f>AVERAGE(C6:X6)</f>
        <v>1067.090909090909</v>
      </c>
      <c r="AA6" s="20">
        <f t="shared" si="0"/>
        <v>699</v>
      </c>
      <c r="AB6" s="20">
        <v>2350</v>
      </c>
    </row>
    <row r="7" spans="1:28" x14ac:dyDescent="0.25">
      <c r="A7" s="2" t="s">
        <v>21</v>
      </c>
      <c r="B7" s="13" t="s">
        <v>7</v>
      </c>
      <c r="C7" s="15">
        <v>51</v>
      </c>
      <c r="D7" s="15">
        <v>63</v>
      </c>
      <c r="E7" s="15">
        <v>50</v>
      </c>
      <c r="F7" s="15">
        <v>42</v>
      </c>
      <c r="G7" s="15">
        <v>54</v>
      </c>
      <c r="H7" s="15">
        <v>31</v>
      </c>
      <c r="I7" s="15">
        <v>38</v>
      </c>
      <c r="J7" s="26">
        <v>24</v>
      </c>
      <c r="K7" s="15">
        <v>35</v>
      </c>
      <c r="L7" s="15">
        <v>51</v>
      </c>
      <c r="M7" s="15">
        <v>56</v>
      </c>
      <c r="N7" s="18">
        <v>56</v>
      </c>
      <c r="O7" s="18">
        <v>36</v>
      </c>
      <c r="P7" s="15">
        <v>43</v>
      </c>
      <c r="Q7" s="15">
        <v>43</v>
      </c>
      <c r="R7" s="18">
        <v>70</v>
      </c>
      <c r="S7" s="18">
        <v>61</v>
      </c>
      <c r="T7" s="15">
        <v>62</v>
      </c>
      <c r="U7" s="16">
        <v>48</v>
      </c>
      <c r="V7" s="15">
        <v>49</v>
      </c>
      <c r="W7" s="25">
        <v>97</v>
      </c>
      <c r="X7" s="15">
        <v>82</v>
      </c>
      <c r="Y7" s="15">
        <f>SUM(C7:X7)</f>
        <v>1142</v>
      </c>
      <c r="Z7" s="17">
        <f>AVERAGE(C7:X7)</f>
        <v>51.909090909090907</v>
      </c>
      <c r="AA7" s="17">
        <f t="shared" si="0"/>
        <v>50.5</v>
      </c>
      <c r="AB7" s="15">
        <v>73</v>
      </c>
    </row>
    <row r="8" spans="1:28" x14ac:dyDescent="0.25">
      <c r="A8" s="2" t="s">
        <v>22</v>
      </c>
      <c r="B8" s="13" t="s">
        <v>8</v>
      </c>
      <c r="C8" s="15">
        <v>1322</v>
      </c>
      <c r="D8" s="15">
        <v>1331</v>
      </c>
      <c r="E8" s="15">
        <v>2355</v>
      </c>
      <c r="F8" s="25">
        <v>2897</v>
      </c>
      <c r="G8" s="15">
        <v>1310</v>
      </c>
      <c r="H8" s="15">
        <v>643</v>
      </c>
      <c r="I8" s="15">
        <v>389</v>
      </c>
      <c r="J8" s="15">
        <v>744</v>
      </c>
      <c r="K8" s="15">
        <v>259</v>
      </c>
      <c r="L8" s="15">
        <v>800</v>
      </c>
      <c r="M8" s="26">
        <v>56</v>
      </c>
      <c r="N8" s="16">
        <v>1039</v>
      </c>
      <c r="O8" s="15">
        <v>619</v>
      </c>
      <c r="P8" s="15">
        <v>622</v>
      </c>
      <c r="Q8" s="15">
        <v>1378</v>
      </c>
      <c r="R8" s="15">
        <v>781</v>
      </c>
      <c r="S8" s="15">
        <v>1120</v>
      </c>
      <c r="T8" s="15">
        <v>559</v>
      </c>
      <c r="U8" s="15">
        <v>613</v>
      </c>
      <c r="V8" s="15">
        <v>538</v>
      </c>
      <c r="W8" s="15">
        <v>1113</v>
      </c>
      <c r="X8" s="15">
        <v>1159</v>
      </c>
      <c r="Y8" s="15">
        <f>SUM(C8:X8)</f>
        <v>21647</v>
      </c>
      <c r="Z8" s="17">
        <f>AVERAGE(C8:X8)</f>
        <v>983.9545454545455</v>
      </c>
      <c r="AA8" s="17">
        <f t="shared" si="0"/>
        <v>790.5</v>
      </c>
      <c r="AB8" s="15">
        <v>2841</v>
      </c>
    </row>
    <row r="9" spans="1:28" x14ac:dyDescent="0.25">
      <c r="A9" s="3" t="s">
        <v>23</v>
      </c>
      <c r="B9" s="30" t="s">
        <v>9</v>
      </c>
      <c r="C9" s="23">
        <v>14753</v>
      </c>
      <c r="D9" s="23">
        <v>9648</v>
      </c>
      <c r="E9" s="24">
        <v>15395</v>
      </c>
      <c r="F9" s="25">
        <v>53861</v>
      </c>
      <c r="G9" s="23">
        <v>8461</v>
      </c>
      <c r="H9" s="23">
        <v>25491</v>
      </c>
      <c r="I9" s="23">
        <v>4695</v>
      </c>
      <c r="J9" s="23">
        <v>6478</v>
      </c>
      <c r="K9" s="23">
        <v>42514</v>
      </c>
      <c r="L9" s="23">
        <v>20598</v>
      </c>
      <c r="M9" s="26">
        <v>735</v>
      </c>
      <c r="N9" s="23">
        <v>7778</v>
      </c>
      <c r="O9" s="23">
        <v>13772</v>
      </c>
      <c r="P9" s="23">
        <v>22497</v>
      </c>
      <c r="Q9" s="23">
        <v>19229</v>
      </c>
      <c r="R9" s="23">
        <v>11303</v>
      </c>
      <c r="S9" s="23">
        <v>6789</v>
      </c>
      <c r="T9" s="23">
        <v>6037</v>
      </c>
      <c r="U9" s="23">
        <v>14323</v>
      </c>
      <c r="V9" s="23">
        <v>9383</v>
      </c>
      <c r="W9" s="23">
        <v>16547</v>
      </c>
      <c r="X9" s="23">
        <v>31421</v>
      </c>
      <c r="Y9" s="23">
        <f>SUM(C9:X9)</f>
        <v>361708</v>
      </c>
      <c r="Z9" s="23">
        <f>AVERAGE(C9:X9)</f>
        <v>16441.272727272728</v>
      </c>
      <c r="AA9" s="23">
        <f t="shared" si="0"/>
        <v>14047.5</v>
      </c>
      <c r="AB9" s="23">
        <v>53126</v>
      </c>
    </row>
    <row r="10" spans="1:28" x14ac:dyDescent="0.25">
      <c r="A10" s="2" t="s">
        <v>24</v>
      </c>
      <c r="B10" s="13" t="s">
        <v>10</v>
      </c>
      <c r="C10" s="25">
        <v>945</v>
      </c>
      <c r="D10" s="15">
        <v>451</v>
      </c>
      <c r="E10" s="15">
        <v>326</v>
      </c>
      <c r="F10" s="16">
        <v>328</v>
      </c>
      <c r="G10" s="15">
        <v>188</v>
      </c>
      <c r="H10" s="15">
        <v>528</v>
      </c>
      <c r="I10" s="15">
        <v>48</v>
      </c>
      <c r="J10" s="15">
        <v>47</v>
      </c>
      <c r="K10" s="15">
        <v>272</v>
      </c>
      <c r="L10" s="15">
        <v>484</v>
      </c>
      <c r="M10" s="15">
        <v>896</v>
      </c>
      <c r="N10" s="15">
        <v>385</v>
      </c>
      <c r="O10" s="15">
        <v>188</v>
      </c>
      <c r="P10" s="26">
        <v>40</v>
      </c>
      <c r="Q10" s="15">
        <v>185</v>
      </c>
      <c r="R10" s="15">
        <v>241</v>
      </c>
      <c r="S10" s="15">
        <v>778</v>
      </c>
      <c r="T10" s="15">
        <v>187</v>
      </c>
      <c r="U10" s="15">
        <v>184</v>
      </c>
      <c r="V10" s="15">
        <v>81</v>
      </c>
      <c r="W10" s="15">
        <v>160</v>
      </c>
      <c r="X10" s="15">
        <v>199</v>
      </c>
      <c r="Y10" s="15">
        <f>SUM(C10:X10)</f>
        <v>7141</v>
      </c>
      <c r="Z10" s="17">
        <f>AVERAGE(C10:X10)</f>
        <v>324.59090909090907</v>
      </c>
      <c r="AA10" s="17">
        <f t="shared" si="0"/>
        <v>220</v>
      </c>
      <c r="AB10" s="15">
        <v>905</v>
      </c>
    </row>
    <row r="11" spans="1:28" x14ac:dyDescent="0.25">
      <c r="A11" s="2" t="s">
        <v>25</v>
      </c>
      <c r="B11" s="13" t="s">
        <v>11</v>
      </c>
      <c r="C11" s="25">
        <v>92</v>
      </c>
      <c r="D11" s="15">
        <v>37</v>
      </c>
      <c r="E11" s="16">
        <v>41</v>
      </c>
      <c r="F11" s="15">
        <v>37</v>
      </c>
      <c r="G11" s="15">
        <v>15</v>
      </c>
      <c r="H11" s="15">
        <v>9</v>
      </c>
      <c r="I11" s="26">
        <v>6</v>
      </c>
      <c r="J11" s="15">
        <v>12</v>
      </c>
      <c r="K11" s="15">
        <v>33</v>
      </c>
      <c r="L11" s="15">
        <v>63</v>
      </c>
      <c r="M11" s="15">
        <v>172</v>
      </c>
      <c r="N11" s="15">
        <v>48</v>
      </c>
      <c r="O11" s="15">
        <v>34</v>
      </c>
      <c r="P11" s="15">
        <v>18</v>
      </c>
      <c r="Q11" s="15">
        <v>54</v>
      </c>
      <c r="R11" s="15">
        <v>51</v>
      </c>
      <c r="S11" s="15">
        <v>15</v>
      </c>
      <c r="T11" s="15">
        <v>15</v>
      </c>
      <c r="U11" s="15">
        <v>76</v>
      </c>
      <c r="V11" s="15">
        <v>38</v>
      </c>
      <c r="W11" s="15">
        <v>48</v>
      </c>
      <c r="X11" s="15">
        <v>83</v>
      </c>
      <c r="Y11" s="15">
        <f>SUM(C11:X11)</f>
        <v>997</v>
      </c>
      <c r="Z11" s="17">
        <f>AVERAGE(C11:X11)</f>
        <v>45.31818181818182</v>
      </c>
      <c r="AA11" s="17">
        <f t="shared" si="0"/>
        <v>37.5</v>
      </c>
      <c r="AB11" s="15">
        <v>86</v>
      </c>
    </row>
    <row r="12" spans="1:28" x14ac:dyDescent="0.25">
      <c r="A12" s="1" t="s">
        <v>26</v>
      </c>
      <c r="B12" s="29" t="s">
        <v>15</v>
      </c>
      <c r="C12" s="22">
        <v>0</v>
      </c>
      <c r="D12" s="26">
        <v>31</v>
      </c>
      <c r="E12" s="20">
        <v>48</v>
      </c>
      <c r="F12" s="20">
        <v>57</v>
      </c>
      <c r="G12" s="20">
        <v>214</v>
      </c>
      <c r="H12" s="20">
        <v>512</v>
      </c>
      <c r="I12" s="20">
        <v>362</v>
      </c>
      <c r="J12" s="20">
        <v>254</v>
      </c>
      <c r="K12" s="20">
        <v>8698</v>
      </c>
      <c r="L12" s="20">
        <v>13304</v>
      </c>
      <c r="M12" s="20">
        <v>1157</v>
      </c>
      <c r="N12" s="20">
        <v>502</v>
      </c>
      <c r="O12" s="20">
        <v>733</v>
      </c>
      <c r="P12" s="20">
        <v>1180</v>
      </c>
      <c r="Q12" s="20">
        <v>439</v>
      </c>
      <c r="R12" s="20">
        <v>12402</v>
      </c>
      <c r="S12" s="20">
        <v>277</v>
      </c>
      <c r="T12" s="20">
        <v>472</v>
      </c>
      <c r="U12" s="21">
        <v>2323</v>
      </c>
      <c r="V12" s="25">
        <v>27825</v>
      </c>
      <c r="W12" s="20">
        <v>297</v>
      </c>
      <c r="X12" s="20">
        <v>354</v>
      </c>
      <c r="Y12" s="20">
        <f>SUM(C12:X12)</f>
        <v>71441</v>
      </c>
      <c r="Z12" s="20">
        <f>AVERAGE(C12:X12)</f>
        <v>3247.318181818182</v>
      </c>
      <c r="AA12" s="20">
        <f t="shared" si="0"/>
        <v>455.5</v>
      </c>
      <c r="AB12" s="20">
        <v>27794</v>
      </c>
    </row>
    <row r="13" spans="1:28" x14ac:dyDescent="0.25">
      <c r="A13" s="2" t="s">
        <v>27</v>
      </c>
      <c r="B13" s="13" t="s">
        <v>12</v>
      </c>
      <c r="C13" s="15">
        <v>1122</v>
      </c>
      <c r="D13" s="15">
        <v>1213</v>
      </c>
      <c r="E13" s="25">
        <v>1379</v>
      </c>
      <c r="F13" s="15">
        <v>947</v>
      </c>
      <c r="G13" s="15">
        <v>793</v>
      </c>
      <c r="H13" s="15">
        <v>574</v>
      </c>
      <c r="I13" s="15">
        <v>453</v>
      </c>
      <c r="J13" s="15">
        <v>354</v>
      </c>
      <c r="K13" s="15">
        <v>551</v>
      </c>
      <c r="L13" s="15">
        <v>550</v>
      </c>
      <c r="M13" s="16">
        <v>582</v>
      </c>
      <c r="N13" s="26">
        <v>208</v>
      </c>
      <c r="O13" s="15">
        <v>241</v>
      </c>
      <c r="P13" s="15">
        <v>323</v>
      </c>
      <c r="Q13" s="15">
        <v>501</v>
      </c>
      <c r="R13" s="15">
        <v>352</v>
      </c>
      <c r="S13" s="15">
        <v>238</v>
      </c>
      <c r="T13" s="15">
        <v>466</v>
      </c>
      <c r="U13" s="15">
        <v>438</v>
      </c>
      <c r="V13" s="15">
        <v>397</v>
      </c>
      <c r="W13" s="15">
        <v>213</v>
      </c>
      <c r="X13" s="15">
        <v>486</v>
      </c>
      <c r="Y13" s="15">
        <f>SUM(C13:X13)</f>
        <v>12381</v>
      </c>
      <c r="Z13" s="17">
        <f>AVERAGE(C13:X13)</f>
        <v>562.77272727272725</v>
      </c>
      <c r="AA13" s="17">
        <f t="shared" si="0"/>
        <v>476</v>
      </c>
      <c r="AB13" s="15">
        <v>1171</v>
      </c>
    </row>
    <row r="14" spans="1:28" x14ac:dyDescent="0.25">
      <c r="A14" s="2" t="s">
        <v>28</v>
      </c>
      <c r="B14" s="13" t="s">
        <v>13</v>
      </c>
      <c r="C14" s="15">
        <v>1369</v>
      </c>
      <c r="D14" s="15">
        <v>1080</v>
      </c>
      <c r="E14" s="15">
        <v>1373</v>
      </c>
      <c r="F14" s="25">
        <v>2720</v>
      </c>
      <c r="G14" s="15">
        <v>939</v>
      </c>
      <c r="H14" s="15">
        <v>2100</v>
      </c>
      <c r="I14" s="15">
        <v>287</v>
      </c>
      <c r="J14" s="15">
        <v>494</v>
      </c>
      <c r="K14" s="16">
        <v>908</v>
      </c>
      <c r="L14" s="15">
        <v>800</v>
      </c>
      <c r="M14" s="15">
        <v>323</v>
      </c>
      <c r="N14" s="15">
        <v>271</v>
      </c>
      <c r="O14" s="15">
        <v>357</v>
      </c>
      <c r="P14" s="26">
        <v>126</v>
      </c>
      <c r="Q14" s="15">
        <v>834</v>
      </c>
      <c r="R14" s="15">
        <v>1244</v>
      </c>
      <c r="S14" s="15">
        <v>955</v>
      </c>
      <c r="T14" s="15">
        <v>466</v>
      </c>
      <c r="U14" s="15">
        <v>640</v>
      </c>
      <c r="V14" s="15">
        <v>561</v>
      </c>
      <c r="W14" s="15">
        <v>1288</v>
      </c>
      <c r="X14" s="15">
        <v>1166</v>
      </c>
      <c r="Y14" s="15">
        <f>SUM(C14:X14)</f>
        <v>20301</v>
      </c>
      <c r="Z14" s="17">
        <f>AVERAGE(C14:X14)</f>
        <v>922.77272727272725</v>
      </c>
      <c r="AA14" s="17">
        <f t="shared" si="0"/>
        <v>871</v>
      </c>
      <c r="AB14" s="15">
        <v>2954</v>
      </c>
    </row>
    <row r="15" spans="1:28" x14ac:dyDescent="0.25">
      <c r="A15" s="2" t="s">
        <v>29</v>
      </c>
      <c r="B15" s="13" t="s">
        <v>14</v>
      </c>
      <c r="C15" s="15">
        <v>468</v>
      </c>
      <c r="D15" s="15">
        <v>214</v>
      </c>
      <c r="E15" s="16">
        <v>368</v>
      </c>
      <c r="F15" s="25">
        <v>2148</v>
      </c>
      <c r="G15" s="15">
        <v>1079</v>
      </c>
      <c r="H15" s="15">
        <v>405</v>
      </c>
      <c r="I15" s="15">
        <v>74</v>
      </c>
      <c r="J15" s="26">
        <v>59</v>
      </c>
      <c r="K15" s="15">
        <v>174</v>
      </c>
      <c r="L15" s="15">
        <v>227</v>
      </c>
      <c r="M15" s="15">
        <v>99</v>
      </c>
      <c r="N15" s="15">
        <v>118</v>
      </c>
      <c r="O15" s="15">
        <v>220</v>
      </c>
      <c r="P15" s="15">
        <v>108</v>
      </c>
      <c r="Q15" s="15">
        <v>146</v>
      </c>
      <c r="R15" s="15">
        <v>188</v>
      </c>
      <c r="S15" s="15">
        <v>241</v>
      </c>
      <c r="T15" s="15">
        <v>97</v>
      </c>
      <c r="U15" s="15">
        <v>342</v>
      </c>
      <c r="V15" s="15">
        <v>258</v>
      </c>
      <c r="W15" s="15">
        <v>506</v>
      </c>
      <c r="X15" s="15">
        <v>241</v>
      </c>
      <c r="Y15" s="15">
        <f>SUM(C15:X15)</f>
        <v>7780</v>
      </c>
      <c r="Z15" s="17">
        <f>AVERAGE(C15:X15)</f>
        <v>353.63636363636363</v>
      </c>
      <c r="AA15" s="17">
        <f t="shared" si="0"/>
        <v>223.5</v>
      </c>
      <c r="AB15" s="15">
        <v>2089</v>
      </c>
    </row>
    <row r="18" spans="5:8" x14ac:dyDescent="0.25">
      <c r="E18" s="1"/>
      <c r="F18" s="7" t="s">
        <v>32</v>
      </c>
      <c r="G18" s="7"/>
      <c r="H18" s="8"/>
    </row>
    <row r="19" spans="5:8" x14ac:dyDescent="0.25">
      <c r="E19" s="3"/>
      <c r="F19" s="7" t="s">
        <v>23</v>
      </c>
      <c r="G19" s="7"/>
      <c r="H19" s="8"/>
    </row>
    <row r="20" spans="5:8" x14ac:dyDescent="0.25">
      <c r="E20" s="6"/>
      <c r="F20" s="7" t="s">
        <v>33</v>
      </c>
      <c r="G20" s="7"/>
      <c r="H20" s="8"/>
    </row>
    <row r="21" spans="5:8" x14ac:dyDescent="0.25">
      <c r="E21" s="4"/>
      <c r="F21" s="7" t="s">
        <v>34</v>
      </c>
      <c r="G21" s="7"/>
      <c r="H21" s="8"/>
    </row>
    <row r="22" spans="5:8" x14ac:dyDescent="0.25">
      <c r="E22" s="10"/>
      <c r="F22" s="11"/>
      <c r="G22" s="11"/>
    </row>
  </sheetData>
  <pageMargins left="0.7" right="0.7" top="0.75" bottom="0.75" header="0.3" footer="0.3"/>
  <pageSetup paperSize="3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2DAA-2451-492D-9282-7B8E5AB215A8}">
  <sheetPr>
    <pageSetUpPr fitToPage="1"/>
  </sheetPr>
  <dimension ref="A1:AB22"/>
  <sheetViews>
    <sheetView zoomScaleNormal="100" workbookViewId="0">
      <pane xSplit="1" topLeftCell="G1" activePane="topRight" state="frozen"/>
      <selection pane="topRight" activeCell="C2" sqref="C2:X15"/>
    </sheetView>
  </sheetViews>
  <sheetFormatPr defaultRowHeight="15" x14ac:dyDescent="0.25"/>
  <cols>
    <col min="1" max="1" width="18.7109375" customWidth="1"/>
    <col min="2" max="2" width="26.140625" bestFit="1" customWidth="1"/>
    <col min="3" max="22" width="9.28515625" bestFit="1" customWidth="1"/>
    <col min="23" max="25" width="9.28515625" customWidth="1"/>
    <col min="26" max="27" width="9.140625" style="5" bestFit="1" customWidth="1"/>
    <col min="28" max="28" width="16.140625" bestFit="1" customWidth="1"/>
  </cols>
  <sheetData>
    <row r="1" spans="1:28" x14ac:dyDescent="0.25">
      <c r="A1" s="2" t="s">
        <v>0</v>
      </c>
      <c r="B1" s="2" t="s">
        <v>1</v>
      </c>
      <c r="C1" s="14">
        <v>1999</v>
      </c>
      <c r="D1" s="14">
        <v>2000</v>
      </c>
      <c r="E1" s="14">
        <v>2001</v>
      </c>
      <c r="F1" s="14">
        <v>2002</v>
      </c>
      <c r="G1" s="14">
        <v>2003</v>
      </c>
      <c r="H1" s="14">
        <v>2004</v>
      </c>
      <c r="I1" s="14">
        <v>2005</v>
      </c>
      <c r="J1" s="14">
        <v>2006</v>
      </c>
      <c r="K1" s="14">
        <v>2007</v>
      </c>
      <c r="L1" s="14">
        <v>2008</v>
      </c>
      <c r="M1" s="14">
        <v>2009</v>
      </c>
      <c r="N1" s="14">
        <v>2010</v>
      </c>
      <c r="O1" s="14">
        <v>2011</v>
      </c>
      <c r="P1" s="14">
        <v>2012</v>
      </c>
      <c r="Q1" s="14">
        <v>2013</v>
      </c>
      <c r="R1" s="14">
        <v>2014</v>
      </c>
      <c r="S1" s="14">
        <v>2015</v>
      </c>
      <c r="T1" s="14">
        <v>2016</v>
      </c>
      <c r="U1" s="14">
        <v>2017</v>
      </c>
      <c r="V1" s="14">
        <v>2018</v>
      </c>
      <c r="W1" s="14">
        <v>2019</v>
      </c>
      <c r="X1" s="14">
        <v>2020</v>
      </c>
      <c r="Y1" s="19" t="s">
        <v>37</v>
      </c>
      <c r="Z1" s="12" t="s">
        <v>30</v>
      </c>
      <c r="AA1" s="12" t="s">
        <v>31</v>
      </c>
      <c r="AB1" s="2" t="s">
        <v>36</v>
      </c>
    </row>
    <row r="2" spans="1:28" x14ac:dyDescent="0.25">
      <c r="A2" s="1" t="s">
        <v>16</v>
      </c>
      <c r="B2" s="29" t="s">
        <v>2</v>
      </c>
      <c r="C2" s="20">
        <v>0</v>
      </c>
      <c r="D2" s="25">
        <v>452</v>
      </c>
      <c r="E2" s="20">
        <v>375</v>
      </c>
      <c r="F2" s="21">
        <v>132</v>
      </c>
      <c r="G2" s="20">
        <v>309</v>
      </c>
      <c r="H2" s="20">
        <v>200</v>
      </c>
      <c r="I2" s="20">
        <v>15</v>
      </c>
      <c r="J2" s="20">
        <v>12</v>
      </c>
      <c r="K2" s="20">
        <v>22</v>
      </c>
      <c r="L2" s="20">
        <v>380</v>
      </c>
      <c r="M2" s="27">
        <v>72</v>
      </c>
      <c r="N2" s="20">
        <v>28</v>
      </c>
      <c r="O2" s="20">
        <v>27</v>
      </c>
      <c r="P2" s="20">
        <v>15</v>
      </c>
      <c r="Q2" s="20">
        <v>20</v>
      </c>
      <c r="R2" s="20">
        <v>28</v>
      </c>
      <c r="S2" s="20">
        <v>8</v>
      </c>
      <c r="T2" s="20">
        <v>2</v>
      </c>
      <c r="U2" s="20">
        <v>30</v>
      </c>
      <c r="V2" s="20">
        <v>6</v>
      </c>
      <c r="W2" s="20">
        <v>2</v>
      </c>
      <c r="X2" s="26">
        <v>0</v>
      </c>
      <c r="Y2" s="20">
        <f>SUM(C2:X2)</f>
        <v>2135</v>
      </c>
      <c r="Z2" s="20">
        <f>AVERAGE(C2:X2)</f>
        <v>97.045454545454547</v>
      </c>
      <c r="AA2" s="20">
        <f>MEDIAN(C2:X2)</f>
        <v>24.5</v>
      </c>
      <c r="AB2" s="20">
        <v>452</v>
      </c>
    </row>
    <row r="3" spans="1:28" x14ac:dyDescent="0.25">
      <c r="A3" s="2" t="s">
        <v>17</v>
      </c>
      <c r="B3" s="13" t="s">
        <v>3</v>
      </c>
      <c r="C3" s="25">
        <v>1939</v>
      </c>
      <c r="D3" s="15">
        <v>203</v>
      </c>
      <c r="E3" s="15">
        <v>374</v>
      </c>
      <c r="F3" s="15">
        <v>903</v>
      </c>
      <c r="G3" s="15">
        <v>314</v>
      </c>
      <c r="H3" s="15">
        <v>216</v>
      </c>
      <c r="I3" s="15">
        <v>74</v>
      </c>
      <c r="J3" s="26">
        <v>24</v>
      </c>
      <c r="K3" s="15">
        <v>93</v>
      </c>
      <c r="L3" s="15">
        <v>813</v>
      </c>
      <c r="M3" s="15">
        <v>685</v>
      </c>
      <c r="N3" s="15">
        <v>375</v>
      </c>
      <c r="O3" s="15">
        <v>326</v>
      </c>
      <c r="P3" s="15">
        <v>243</v>
      </c>
      <c r="Q3" s="15">
        <v>338</v>
      </c>
      <c r="R3" s="15">
        <v>684</v>
      </c>
      <c r="S3" s="15">
        <v>939</v>
      </c>
      <c r="T3" s="15">
        <v>587</v>
      </c>
      <c r="U3" s="27">
        <v>479</v>
      </c>
      <c r="V3" s="15">
        <v>201</v>
      </c>
      <c r="W3" s="15">
        <v>593</v>
      </c>
      <c r="X3" s="15">
        <v>643</v>
      </c>
      <c r="Y3" s="15">
        <f>SUM(C3:X3)</f>
        <v>11046</v>
      </c>
      <c r="Z3" s="17">
        <f>AVERAGE(C3:X3)</f>
        <v>502.09090909090907</v>
      </c>
      <c r="AA3" s="17">
        <f t="shared" ref="AA3:AA15" si="0">MEDIAN(C3:X3)</f>
        <v>374.5</v>
      </c>
      <c r="AB3" s="15">
        <v>1915</v>
      </c>
    </row>
    <row r="4" spans="1:28" x14ac:dyDescent="0.25">
      <c r="A4" s="2" t="s">
        <v>18</v>
      </c>
      <c r="B4" s="13" t="s">
        <v>4</v>
      </c>
      <c r="C4" s="15">
        <v>8345</v>
      </c>
      <c r="D4" s="15">
        <v>4089</v>
      </c>
      <c r="E4" s="15">
        <v>1862</v>
      </c>
      <c r="F4" s="25">
        <v>8978</v>
      </c>
      <c r="G4" s="15">
        <v>1495</v>
      </c>
      <c r="H4" s="15">
        <v>1529</v>
      </c>
      <c r="I4" s="15">
        <v>1056</v>
      </c>
      <c r="J4" s="15">
        <v>546</v>
      </c>
      <c r="K4" s="15">
        <v>1003</v>
      </c>
      <c r="L4" s="15">
        <v>2744</v>
      </c>
      <c r="M4" s="15">
        <v>1890</v>
      </c>
      <c r="N4" s="15">
        <v>8250</v>
      </c>
      <c r="O4" s="15">
        <v>1227</v>
      </c>
      <c r="P4" s="15">
        <v>1515</v>
      </c>
      <c r="Q4" s="26">
        <v>482</v>
      </c>
      <c r="R4" s="15">
        <v>1596</v>
      </c>
      <c r="S4" s="15">
        <v>2712</v>
      </c>
      <c r="T4" s="15">
        <v>2173</v>
      </c>
      <c r="U4" s="27">
        <v>2800</v>
      </c>
      <c r="V4" s="15">
        <v>3659</v>
      </c>
      <c r="W4" s="15">
        <v>1838</v>
      </c>
      <c r="X4" s="15">
        <v>1985</v>
      </c>
      <c r="Y4" s="15">
        <f>SUM(C4:X4)</f>
        <v>61774</v>
      </c>
      <c r="Z4" s="17">
        <f>AVERAGE(C4:X4)</f>
        <v>2807.909090909091</v>
      </c>
      <c r="AA4" s="17">
        <f t="shared" si="0"/>
        <v>1876</v>
      </c>
      <c r="AB4" s="15">
        <v>8496</v>
      </c>
    </row>
    <row r="5" spans="1:28" x14ac:dyDescent="0.25">
      <c r="A5" s="2" t="s">
        <v>19</v>
      </c>
      <c r="B5" s="13" t="s">
        <v>5</v>
      </c>
      <c r="C5" s="15">
        <v>939</v>
      </c>
      <c r="D5" s="15">
        <v>647</v>
      </c>
      <c r="E5" s="15">
        <v>937</v>
      </c>
      <c r="F5" s="15">
        <v>1271</v>
      </c>
      <c r="G5" s="15">
        <v>917</v>
      </c>
      <c r="H5" s="15">
        <v>591</v>
      </c>
      <c r="I5" s="15">
        <v>606</v>
      </c>
      <c r="J5" s="15">
        <v>945</v>
      </c>
      <c r="K5" s="15">
        <v>1038</v>
      </c>
      <c r="L5" s="25">
        <v>1449</v>
      </c>
      <c r="M5" s="15">
        <v>1252</v>
      </c>
      <c r="N5" s="27">
        <v>836</v>
      </c>
      <c r="O5" s="15">
        <v>404</v>
      </c>
      <c r="P5" s="15">
        <v>428</v>
      </c>
      <c r="Q5" s="18">
        <v>700</v>
      </c>
      <c r="R5" s="18">
        <v>942</v>
      </c>
      <c r="S5" s="18">
        <v>754</v>
      </c>
      <c r="T5" s="18">
        <v>730</v>
      </c>
      <c r="U5" s="18">
        <v>706</v>
      </c>
      <c r="V5" s="15">
        <v>867</v>
      </c>
      <c r="W5" s="15">
        <v>800</v>
      </c>
      <c r="X5" s="26">
        <v>298</v>
      </c>
      <c r="Y5" s="15">
        <f>SUM(C5:X5)</f>
        <v>18057</v>
      </c>
      <c r="Z5" s="17">
        <f>AVERAGE(C5:X5)</f>
        <v>820.77272727272725</v>
      </c>
      <c r="AA5" s="17">
        <f t="shared" si="0"/>
        <v>818</v>
      </c>
      <c r="AB5" s="15">
        <v>1150</v>
      </c>
    </row>
    <row r="6" spans="1:28" x14ac:dyDescent="0.25">
      <c r="A6" s="1" t="s">
        <v>20</v>
      </c>
      <c r="B6" s="29" t="s">
        <v>6</v>
      </c>
      <c r="C6" s="20">
        <v>1967</v>
      </c>
      <c r="D6" s="25">
        <v>2731</v>
      </c>
      <c r="E6" s="20">
        <v>2348</v>
      </c>
      <c r="F6" s="20">
        <v>2439</v>
      </c>
      <c r="G6" s="20">
        <v>1632</v>
      </c>
      <c r="H6" s="20">
        <v>1466</v>
      </c>
      <c r="I6" s="20">
        <v>952</v>
      </c>
      <c r="J6" s="20">
        <v>689</v>
      </c>
      <c r="K6" s="20">
        <v>1347</v>
      </c>
      <c r="L6" s="20">
        <v>395</v>
      </c>
      <c r="M6" s="27">
        <v>1046</v>
      </c>
      <c r="N6" s="20">
        <v>533</v>
      </c>
      <c r="O6" s="20">
        <v>558</v>
      </c>
      <c r="P6" s="20">
        <v>860</v>
      </c>
      <c r="Q6" s="20">
        <v>607</v>
      </c>
      <c r="R6" s="20">
        <v>709</v>
      </c>
      <c r="S6" s="20">
        <v>574</v>
      </c>
      <c r="T6" s="20">
        <v>512</v>
      </c>
      <c r="U6" s="20">
        <v>571</v>
      </c>
      <c r="V6" s="20">
        <v>557</v>
      </c>
      <c r="W6" s="26">
        <v>381</v>
      </c>
      <c r="X6" s="20">
        <v>602</v>
      </c>
      <c r="Y6" s="20">
        <f>SUM(C6:X6)</f>
        <v>23476</v>
      </c>
      <c r="Z6" s="20">
        <f>AVERAGE(C6:X6)</f>
        <v>1067.090909090909</v>
      </c>
      <c r="AA6" s="20">
        <f t="shared" si="0"/>
        <v>699</v>
      </c>
      <c r="AB6" s="20">
        <v>2350</v>
      </c>
    </row>
    <row r="7" spans="1:28" x14ac:dyDescent="0.25">
      <c r="A7" s="2" t="s">
        <v>21</v>
      </c>
      <c r="B7" s="13" t="s">
        <v>7</v>
      </c>
      <c r="C7" s="15">
        <v>51</v>
      </c>
      <c r="D7" s="15">
        <v>63</v>
      </c>
      <c r="E7" s="15">
        <v>50</v>
      </c>
      <c r="F7" s="15">
        <v>42</v>
      </c>
      <c r="G7" s="15">
        <v>54</v>
      </c>
      <c r="H7" s="15">
        <v>31</v>
      </c>
      <c r="I7" s="15">
        <v>38</v>
      </c>
      <c r="J7" s="26">
        <v>24</v>
      </c>
      <c r="K7" s="15">
        <v>35</v>
      </c>
      <c r="L7" s="27">
        <v>51</v>
      </c>
      <c r="M7" s="15">
        <v>56</v>
      </c>
      <c r="N7" s="18">
        <v>56</v>
      </c>
      <c r="O7" s="18">
        <v>36</v>
      </c>
      <c r="P7" s="15">
        <v>43</v>
      </c>
      <c r="Q7" s="15">
        <v>43</v>
      </c>
      <c r="R7" s="18">
        <v>70</v>
      </c>
      <c r="S7" s="18">
        <v>61</v>
      </c>
      <c r="T7" s="15">
        <v>62</v>
      </c>
      <c r="U7" s="16">
        <v>48</v>
      </c>
      <c r="V7" s="15">
        <v>49</v>
      </c>
      <c r="W7" s="25">
        <v>97</v>
      </c>
      <c r="X7" s="15">
        <v>82</v>
      </c>
      <c r="Y7" s="15">
        <f>SUM(C7:X7)</f>
        <v>1142</v>
      </c>
      <c r="Z7" s="17">
        <f>AVERAGE(C7:X7)</f>
        <v>51.909090909090907</v>
      </c>
      <c r="AA7" s="17">
        <f t="shared" si="0"/>
        <v>50.5</v>
      </c>
      <c r="AB7" s="15">
        <v>73</v>
      </c>
    </row>
    <row r="8" spans="1:28" x14ac:dyDescent="0.25">
      <c r="A8" s="2" t="s">
        <v>22</v>
      </c>
      <c r="B8" s="13" t="s">
        <v>8</v>
      </c>
      <c r="C8" s="15">
        <v>1322</v>
      </c>
      <c r="D8" s="15">
        <v>1331</v>
      </c>
      <c r="E8" s="15">
        <v>2355</v>
      </c>
      <c r="F8" s="25">
        <v>2897</v>
      </c>
      <c r="G8" s="15">
        <v>1310</v>
      </c>
      <c r="H8" s="15">
        <v>643</v>
      </c>
      <c r="I8" s="15">
        <v>389</v>
      </c>
      <c r="J8" s="15">
        <v>744</v>
      </c>
      <c r="K8" s="15">
        <v>259</v>
      </c>
      <c r="L8" s="15">
        <v>800</v>
      </c>
      <c r="M8" s="26">
        <v>56</v>
      </c>
      <c r="N8" s="27">
        <v>1039</v>
      </c>
      <c r="O8" s="15">
        <v>619</v>
      </c>
      <c r="P8" s="15">
        <v>622</v>
      </c>
      <c r="Q8" s="15">
        <v>1378</v>
      </c>
      <c r="R8" s="15">
        <v>781</v>
      </c>
      <c r="S8" s="15">
        <v>1120</v>
      </c>
      <c r="T8" s="15">
        <v>559</v>
      </c>
      <c r="U8" s="15">
        <v>613</v>
      </c>
      <c r="V8" s="15">
        <v>538</v>
      </c>
      <c r="W8" s="15">
        <v>1113</v>
      </c>
      <c r="X8" s="15">
        <v>1159</v>
      </c>
      <c r="Y8" s="15">
        <f>SUM(C8:X8)</f>
        <v>21647</v>
      </c>
      <c r="Z8" s="17">
        <f>AVERAGE(C8:X8)</f>
        <v>983.9545454545455</v>
      </c>
      <c r="AA8" s="17">
        <f t="shared" si="0"/>
        <v>790.5</v>
      </c>
      <c r="AB8" s="15">
        <v>2841</v>
      </c>
    </row>
    <row r="9" spans="1:28" x14ac:dyDescent="0.25">
      <c r="A9" s="3" t="s">
        <v>23</v>
      </c>
      <c r="B9" s="30" t="s">
        <v>9</v>
      </c>
      <c r="C9" s="23">
        <v>14753</v>
      </c>
      <c r="D9" s="23">
        <v>9648</v>
      </c>
      <c r="E9" s="24">
        <v>15395</v>
      </c>
      <c r="F9" s="25">
        <v>53861</v>
      </c>
      <c r="G9" s="23">
        <v>8461</v>
      </c>
      <c r="H9" s="23">
        <v>25491</v>
      </c>
      <c r="I9" s="23">
        <v>4695</v>
      </c>
      <c r="J9" s="23">
        <v>6478</v>
      </c>
      <c r="K9" s="23">
        <v>42514</v>
      </c>
      <c r="L9" s="23">
        <v>20598</v>
      </c>
      <c r="M9" s="26">
        <v>735</v>
      </c>
      <c r="N9" s="23">
        <v>7778</v>
      </c>
      <c r="O9" s="23">
        <v>13772</v>
      </c>
      <c r="P9" s="23">
        <v>22497</v>
      </c>
      <c r="Q9" s="23">
        <v>19229</v>
      </c>
      <c r="R9" s="23">
        <v>11303</v>
      </c>
      <c r="S9" s="23">
        <v>6789</v>
      </c>
      <c r="T9" s="23">
        <v>6037</v>
      </c>
      <c r="U9" s="23">
        <v>14323</v>
      </c>
      <c r="V9" s="23">
        <v>9383</v>
      </c>
      <c r="W9" s="27">
        <v>16547</v>
      </c>
      <c r="X9" s="23">
        <v>31421</v>
      </c>
      <c r="Y9" s="23">
        <f>SUM(C9:X9)</f>
        <v>361708</v>
      </c>
      <c r="Z9" s="23">
        <f>AVERAGE(C9:X9)</f>
        <v>16441.272727272728</v>
      </c>
      <c r="AA9" s="23">
        <f t="shared" si="0"/>
        <v>14047.5</v>
      </c>
      <c r="AB9" s="23">
        <v>53126</v>
      </c>
    </row>
    <row r="10" spans="1:28" x14ac:dyDescent="0.25">
      <c r="A10" s="2" t="s">
        <v>24</v>
      </c>
      <c r="B10" s="13" t="s">
        <v>10</v>
      </c>
      <c r="C10" s="25">
        <v>945</v>
      </c>
      <c r="D10" s="15">
        <v>451</v>
      </c>
      <c r="E10" s="15">
        <v>326</v>
      </c>
      <c r="F10" s="16">
        <v>328</v>
      </c>
      <c r="G10" s="15">
        <v>188</v>
      </c>
      <c r="H10" s="15">
        <v>528</v>
      </c>
      <c r="I10" s="15">
        <v>48</v>
      </c>
      <c r="J10" s="15">
        <v>47</v>
      </c>
      <c r="K10" s="15">
        <v>272</v>
      </c>
      <c r="L10" s="15">
        <v>484</v>
      </c>
      <c r="M10" s="15">
        <v>896</v>
      </c>
      <c r="N10" s="27">
        <v>385</v>
      </c>
      <c r="O10" s="15">
        <v>188</v>
      </c>
      <c r="P10" s="26">
        <v>40</v>
      </c>
      <c r="Q10" s="15">
        <v>185</v>
      </c>
      <c r="R10" s="15">
        <v>241</v>
      </c>
      <c r="S10" s="15">
        <v>778</v>
      </c>
      <c r="T10" s="15">
        <v>187</v>
      </c>
      <c r="U10" s="15">
        <v>184</v>
      </c>
      <c r="V10" s="15">
        <v>81</v>
      </c>
      <c r="W10" s="15">
        <v>160</v>
      </c>
      <c r="X10" s="15">
        <v>199</v>
      </c>
      <c r="Y10" s="15">
        <f>SUM(C10:X10)</f>
        <v>7141</v>
      </c>
      <c r="Z10" s="17">
        <f>AVERAGE(C10:X10)</f>
        <v>324.59090909090907</v>
      </c>
      <c r="AA10" s="17">
        <f t="shared" si="0"/>
        <v>220</v>
      </c>
      <c r="AB10" s="15">
        <v>905</v>
      </c>
    </row>
    <row r="11" spans="1:28" x14ac:dyDescent="0.25">
      <c r="A11" s="2" t="s">
        <v>25</v>
      </c>
      <c r="B11" s="13" t="s">
        <v>11</v>
      </c>
      <c r="C11" s="25">
        <v>92</v>
      </c>
      <c r="D11" s="15">
        <v>37</v>
      </c>
      <c r="E11" s="16">
        <v>41</v>
      </c>
      <c r="F11" s="15">
        <v>37</v>
      </c>
      <c r="G11" s="15">
        <v>15</v>
      </c>
      <c r="H11" s="15">
        <v>9</v>
      </c>
      <c r="I11" s="26">
        <v>6</v>
      </c>
      <c r="J11" s="15">
        <v>12</v>
      </c>
      <c r="K11" s="15">
        <v>33</v>
      </c>
      <c r="L11" s="15">
        <v>63</v>
      </c>
      <c r="M11" s="15">
        <v>172</v>
      </c>
      <c r="N11" s="27">
        <v>48</v>
      </c>
      <c r="O11" s="15">
        <v>34</v>
      </c>
      <c r="P11" s="15">
        <v>18</v>
      </c>
      <c r="Q11" s="15">
        <v>54</v>
      </c>
      <c r="R11" s="15">
        <v>51</v>
      </c>
      <c r="S11" s="15">
        <v>15</v>
      </c>
      <c r="T11" s="15">
        <v>15</v>
      </c>
      <c r="U11" s="15">
        <v>76</v>
      </c>
      <c r="V11" s="15">
        <v>38</v>
      </c>
      <c r="W11" s="27">
        <v>48</v>
      </c>
      <c r="X11" s="15">
        <v>83</v>
      </c>
      <c r="Y11" s="15">
        <f>SUM(C11:X11)</f>
        <v>997</v>
      </c>
      <c r="Z11" s="17">
        <f>AVERAGE(C11:X11)</f>
        <v>45.31818181818182</v>
      </c>
      <c r="AA11" s="17">
        <f t="shared" si="0"/>
        <v>37.5</v>
      </c>
      <c r="AB11" s="15">
        <v>86</v>
      </c>
    </row>
    <row r="12" spans="1:28" x14ac:dyDescent="0.25">
      <c r="A12" s="1" t="s">
        <v>26</v>
      </c>
      <c r="B12" s="29" t="s">
        <v>15</v>
      </c>
      <c r="C12" s="22">
        <v>0</v>
      </c>
      <c r="D12" s="26">
        <v>31</v>
      </c>
      <c r="E12" s="20">
        <v>48</v>
      </c>
      <c r="F12" s="20">
        <v>57</v>
      </c>
      <c r="G12" s="20">
        <v>214</v>
      </c>
      <c r="H12" s="20">
        <v>512</v>
      </c>
      <c r="I12" s="20">
        <v>362</v>
      </c>
      <c r="J12" s="20">
        <v>254</v>
      </c>
      <c r="K12" s="20">
        <v>8698</v>
      </c>
      <c r="L12" s="20">
        <v>13304</v>
      </c>
      <c r="M12" s="20">
        <v>1157</v>
      </c>
      <c r="N12" s="20">
        <v>502</v>
      </c>
      <c r="O12" s="20">
        <v>733</v>
      </c>
      <c r="P12" s="20">
        <v>1180</v>
      </c>
      <c r="Q12" s="20">
        <v>439</v>
      </c>
      <c r="R12" s="20">
        <v>12402</v>
      </c>
      <c r="S12" s="20">
        <v>277</v>
      </c>
      <c r="T12" s="20">
        <v>472</v>
      </c>
      <c r="U12" s="27">
        <v>2323</v>
      </c>
      <c r="V12" s="25">
        <v>27825</v>
      </c>
      <c r="W12" s="20">
        <v>297</v>
      </c>
      <c r="X12" s="20">
        <v>354</v>
      </c>
      <c r="Y12" s="20">
        <f>SUM(C12:X12)</f>
        <v>71441</v>
      </c>
      <c r="Z12" s="20">
        <f>AVERAGE(C12:X12)</f>
        <v>3247.318181818182</v>
      </c>
      <c r="AA12" s="20">
        <f t="shared" si="0"/>
        <v>455.5</v>
      </c>
      <c r="AB12" s="20">
        <v>27794</v>
      </c>
    </row>
    <row r="13" spans="1:28" x14ac:dyDescent="0.25">
      <c r="A13" s="2" t="s">
        <v>27</v>
      </c>
      <c r="B13" s="13" t="s">
        <v>12</v>
      </c>
      <c r="C13" s="15">
        <v>1122</v>
      </c>
      <c r="D13" s="15">
        <v>1213</v>
      </c>
      <c r="E13" s="25">
        <v>1379</v>
      </c>
      <c r="F13" s="15">
        <v>947</v>
      </c>
      <c r="G13" s="15">
        <v>793</v>
      </c>
      <c r="H13" s="27">
        <v>574</v>
      </c>
      <c r="I13" s="15">
        <v>453</v>
      </c>
      <c r="J13" s="15">
        <v>354</v>
      </c>
      <c r="K13" s="15">
        <v>551</v>
      </c>
      <c r="L13" s="15">
        <v>550</v>
      </c>
      <c r="M13" s="16">
        <v>582</v>
      </c>
      <c r="N13" s="26">
        <v>208</v>
      </c>
      <c r="O13" s="15">
        <v>241</v>
      </c>
      <c r="P13" s="15">
        <v>323</v>
      </c>
      <c r="Q13" s="15">
        <v>501</v>
      </c>
      <c r="R13" s="15">
        <v>352</v>
      </c>
      <c r="S13" s="15">
        <v>238</v>
      </c>
      <c r="T13" s="15">
        <v>466</v>
      </c>
      <c r="U13" s="15">
        <v>438</v>
      </c>
      <c r="V13" s="15">
        <v>397</v>
      </c>
      <c r="W13" s="15">
        <v>213</v>
      </c>
      <c r="X13" s="15">
        <v>486</v>
      </c>
      <c r="Y13" s="15">
        <f>SUM(C13:X13)</f>
        <v>12381</v>
      </c>
      <c r="Z13" s="17">
        <f>AVERAGE(C13:X13)</f>
        <v>562.77272727272725</v>
      </c>
      <c r="AA13" s="17">
        <f t="shared" si="0"/>
        <v>476</v>
      </c>
      <c r="AB13" s="15">
        <v>1171</v>
      </c>
    </row>
    <row r="14" spans="1:28" x14ac:dyDescent="0.25">
      <c r="A14" s="2" t="s">
        <v>28</v>
      </c>
      <c r="B14" s="13" t="s">
        <v>13</v>
      </c>
      <c r="C14" s="15">
        <v>1369</v>
      </c>
      <c r="D14" s="15">
        <v>1080</v>
      </c>
      <c r="E14" s="15">
        <v>1373</v>
      </c>
      <c r="F14" s="25">
        <v>2720</v>
      </c>
      <c r="G14" s="15">
        <v>939</v>
      </c>
      <c r="H14" s="15">
        <v>2100</v>
      </c>
      <c r="I14" s="15">
        <v>287</v>
      </c>
      <c r="J14" s="15">
        <v>494</v>
      </c>
      <c r="K14" s="27">
        <v>908</v>
      </c>
      <c r="L14" s="15">
        <v>800</v>
      </c>
      <c r="M14" s="15">
        <v>323</v>
      </c>
      <c r="N14" s="15">
        <v>271</v>
      </c>
      <c r="O14" s="15">
        <v>357</v>
      </c>
      <c r="P14" s="26">
        <v>126</v>
      </c>
      <c r="Q14" s="15">
        <v>834</v>
      </c>
      <c r="R14" s="15">
        <v>1244</v>
      </c>
      <c r="S14" s="15">
        <v>955</v>
      </c>
      <c r="T14" s="15">
        <v>466</v>
      </c>
      <c r="U14" s="15">
        <v>640</v>
      </c>
      <c r="V14" s="15">
        <v>561</v>
      </c>
      <c r="W14" s="15">
        <v>1288</v>
      </c>
      <c r="X14" s="15">
        <v>1166</v>
      </c>
      <c r="Y14" s="15">
        <f>SUM(C14:X14)</f>
        <v>20301</v>
      </c>
      <c r="Z14" s="17">
        <f>AVERAGE(C14:X14)</f>
        <v>922.77272727272725</v>
      </c>
      <c r="AA14" s="17">
        <f t="shared" si="0"/>
        <v>871</v>
      </c>
      <c r="AB14" s="15">
        <v>2954</v>
      </c>
    </row>
    <row r="15" spans="1:28" x14ac:dyDescent="0.25">
      <c r="A15" s="2" t="s">
        <v>29</v>
      </c>
      <c r="B15" s="13" t="s">
        <v>14</v>
      </c>
      <c r="C15" s="15">
        <v>468</v>
      </c>
      <c r="D15" s="15">
        <v>214</v>
      </c>
      <c r="E15" s="16">
        <v>368</v>
      </c>
      <c r="F15" s="25">
        <v>2148</v>
      </c>
      <c r="G15" s="15">
        <v>1079</v>
      </c>
      <c r="H15" s="15">
        <v>405</v>
      </c>
      <c r="I15" s="15">
        <v>74</v>
      </c>
      <c r="J15" s="26">
        <v>59</v>
      </c>
      <c r="K15" s="15">
        <v>174</v>
      </c>
      <c r="L15" s="15">
        <v>227</v>
      </c>
      <c r="M15" s="15">
        <v>99</v>
      </c>
      <c r="N15" s="15">
        <v>118</v>
      </c>
      <c r="O15" s="15">
        <v>220</v>
      </c>
      <c r="P15" s="15">
        <v>108</v>
      </c>
      <c r="Q15" s="15">
        <v>146</v>
      </c>
      <c r="R15" s="15">
        <v>188</v>
      </c>
      <c r="S15" s="15">
        <v>241</v>
      </c>
      <c r="T15" s="15">
        <v>97</v>
      </c>
      <c r="U15" s="27">
        <v>342</v>
      </c>
      <c r="V15" s="15">
        <v>258</v>
      </c>
      <c r="W15" s="15">
        <v>506</v>
      </c>
      <c r="X15" s="15">
        <v>241</v>
      </c>
      <c r="Y15" s="15">
        <f>SUM(C15:X15)</f>
        <v>7780</v>
      </c>
      <c r="Z15" s="17">
        <f>AVERAGE(C15:X15)</f>
        <v>353.63636363636363</v>
      </c>
      <c r="AA15" s="17">
        <f t="shared" si="0"/>
        <v>223.5</v>
      </c>
      <c r="AB15" s="15">
        <v>2089</v>
      </c>
    </row>
    <row r="18" spans="5:8" x14ac:dyDescent="0.25">
      <c r="E18" s="1"/>
      <c r="F18" s="7" t="s">
        <v>32</v>
      </c>
      <c r="G18" s="7"/>
      <c r="H18" s="8"/>
    </row>
    <row r="19" spans="5:8" x14ac:dyDescent="0.25">
      <c r="E19" s="3"/>
      <c r="F19" s="7" t="s">
        <v>23</v>
      </c>
      <c r="G19" s="7"/>
      <c r="H19" s="8"/>
    </row>
    <row r="20" spans="5:8" x14ac:dyDescent="0.25">
      <c r="E20" s="6"/>
      <c r="F20" s="7" t="s">
        <v>33</v>
      </c>
      <c r="G20" s="7"/>
      <c r="H20" s="8"/>
    </row>
    <row r="21" spans="5:8" x14ac:dyDescent="0.25">
      <c r="E21" s="4"/>
      <c r="F21" s="7" t="s">
        <v>34</v>
      </c>
      <c r="G21" s="7"/>
      <c r="H21" s="8"/>
    </row>
    <row r="22" spans="5:8" x14ac:dyDescent="0.25">
      <c r="E22" s="9"/>
      <c r="F22" s="28" t="s">
        <v>35</v>
      </c>
      <c r="G22" s="28"/>
    </row>
  </sheetData>
  <mergeCells count="1">
    <mergeCell ref="F22:G22"/>
  </mergeCells>
  <pageMargins left="0.7" right="0.7" top="0.75" bottom="0.75" header="0.3" footer="0.3"/>
  <pageSetup paperSize="3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E751-0DC2-4FE3-9CB0-420AAF17E51F}">
  <sheetPr>
    <pageSetUpPr fitToPage="1"/>
  </sheetPr>
  <dimension ref="A1"/>
  <sheetViews>
    <sheetView tabSelected="1" topLeftCell="A13" workbookViewId="0"/>
  </sheetViews>
  <sheetFormatPr defaultRowHeight="15" x14ac:dyDescent="0.25"/>
  <sheetData/>
  <pageMargins left="0.7" right="0.7" top="0.75" bottom="0.75" header="0.3" footer="0.3"/>
  <pageSetup paperSize="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B964-F778-4151-B0E7-4838D83FC8F5}">
  <sheetPr>
    <pageSetUpPr fitToPage="1"/>
  </sheetPr>
  <dimension ref="A1:AB21"/>
  <sheetViews>
    <sheetView zoomScaleNormal="100" workbookViewId="0">
      <pane xSplit="1" topLeftCell="B1" activePane="topRight" state="frozen"/>
      <selection pane="topRight" activeCell="A9" sqref="A9:XFD9"/>
    </sheetView>
  </sheetViews>
  <sheetFormatPr defaultRowHeight="15" x14ac:dyDescent="0.25"/>
  <cols>
    <col min="1" max="1" width="18.7109375" customWidth="1"/>
    <col min="2" max="2" width="26.140625" bestFit="1" customWidth="1"/>
    <col min="3" max="22" width="9.28515625" bestFit="1" customWidth="1"/>
    <col min="23" max="25" width="9.28515625" customWidth="1"/>
    <col min="26" max="27" width="9.140625" style="5" bestFit="1" customWidth="1"/>
    <col min="28" max="28" width="16.140625" bestFit="1" customWidth="1"/>
  </cols>
  <sheetData>
    <row r="1" spans="1:28" x14ac:dyDescent="0.25">
      <c r="A1" s="2" t="s">
        <v>0</v>
      </c>
      <c r="B1" s="2" t="s">
        <v>1</v>
      </c>
      <c r="C1" s="14">
        <v>1999</v>
      </c>
      <c r="D1" s="14">
        <v>2000</v>
      </c>
      <c r="E1" s="14">
        <v>2001</v>
      </c>
      <c r="F1" s="14">
        <v>2002</v>
      </c>
      <c r="G1" s="14">
        <v>2003</v>
      </c>
      <c r="H1" s="14">
        <v>2004</v>
      </c>
      <c r="I1" s="14">
        <v>2005</v>
      </c>
      <c r="J1" s="14">
        <v>2006</v>
      </c>
      <c r="K1" s="14">
        <v>2007</v>
      </c>
      <c r="L1" s="14">
        <v>2008</v>
      </c>
      <c r="M1" s="14">
        <v>2009</v>
      </c>
      <c r="N1" s="14">
        <v>2010</v>
      </c>
      <c r="O1" s="14">
        <v>2011</v>
      </c>
      <c r="P1" s="14">
        <v>2012</v>
      </c>
      <c r="Q1" s="14">
        <v>2013</v>
      </c>
      <c r="R1" s="14">
        <v>2014</v>
      </c>
      <c r="S1" s="14">
        <v>2015</v>
      </c>
      <c r="T1" s="14">
        <v>2016</v>
      </c>
      <c r="U1" s="14">
        <v>2017</v>
      </c>
      <c r="V1" s="14">
        <v>2018</v>
      </c>
      <c r="W1" s="14">
        <v>2019</v>
      </c>
      <c r="X1" s="14">
        <v>2020</v>
      </c>
      <c r="Y1" s="19" t="s">
        <v>37</v>
      </c>
      <c r="Z1" s="12" t="s">
        <v>30</v>
      </c>
      <c r="AA1" s="12" t="s">
        <v>31</v>
      </c>
      <c r="AB1" s="2" t="s">
        <v>36</v>
      </c>
    </row>
    <row r="2" spans="1:28" x14ac:dyDescent="0.25">
      <c r="A2" s="1" t="s">
        <v>16</v>
      </c>
      <c r="B2" s="29" t="s">
        <v>2</v>
      </c>
      <c r="C2" s="20">
        <v>0</v>
      </c>
      <c r="D2" s="25">
        <v>452</v>
      </c>
      <c r="E2" s="20">
        <v>375</v>
      </c>
      <c r="F2" s="21">
        <v>132</v>
      </c>
      <c r="G2" s="20">
        <v>309</v>
      </c>
      <c r="H2" s="20">
        <v>200</v>
      </c>
      <c r="I2" s="20">
        <v>15</v>
      </c>
      <c r="J2" s="20">
        <v>12</v>
      </c>
      <c r="K2" s="20">
        <v>22</v>
      </c>
      <c r="L2" s="20">
        <v>380</v>
      </c>
      <c r="M2" s="20">
        <v>72</v>
      </c>
      <c r="N2" s="20">
        <v>28</v>
      </c>
      <c r="O2" s="20">
        <v>27</v>
      </c>
      <c r="P2" s="20">
        <v>15</v>
      </c>
      <c r="Q2" s="20">
        <v>20</v>
      </c>
      <c r="R2" s="20">
        <v>28</v>
      </c>
      <c r="S2" s="20">
        <v>8</v>
      </c>
      <c r="T2" s="20">
        <v>2</v>
      </c>
      <c r="U2" s="20">
        <v>30</v>
      </c>
      <c r="V2" s="20">
        <v>6</v>
      </c>
      <c r="W2" s="20">
        <v>2</v>
      </c>
      <c r="X2" s="26">
        <v>0</v>
      </c>
      <c r="Y2" s="20">
        <f>SUM(C2:X2)</f>
        <v>2135</v>
      </c>
      <c r="Z2" s="20">
        <f>AVERAGE(C2:X2)</f>
        <v>97.045454545454547</v>
      </c>
      <c r="AA2" s="20">
        <f>MEDIAN(C2:X2)</f>
        <v>24.5</v>
      </c>
      <c r="AB2" s="20">
        <v>452</v>
      </c>
    </row>
    <row r="3" spans="1:28" x14ac:dyDescent="0.25">
      <c r="A3" s="2" t="s">
        <v>17</v>
      </c>
      <c r="B3" s="13" t="s">
        <v>3</v>
      </c>
      <c r="C3" s="25">
        <v>1939</v>
      </c>
      <c r="D3" s="15">
        <v>203</v>
      </c>
      <c r="E3" s="15">
        <v>374</v>
      </c>
      <c r="F3" s="15">
        <v>903</v>
      </c>
      <c r="G3" s="15">
        <v>314</v>
      </c>
      <c r="H3" s="15">
        <v>216</v>
      </c>
      <c r="I3" s="15">
        <v>74</v>
      </c>
      <c r="J3" s="26">
        <v>24</v>
      </c>
      <c r="K3" s="15">
        <v>93</v>
      </c>
      <c r="L3" s="15">
        <v>813</v>
      </c>
      <c r="M3" s="15">
        <v>685</v>
      </c>
      <c r="N3" s="15">
        <v>375</v>
      </c>
      <c r="O3" s="15">
        <v>326</v>
      </c>
      <c r="P3" s="15">
        <v>243</v>
      </c>
      <c r="Q3" s="15">
        <v>338</v>
      </c>
      <c r="R3" s="15">
        <v>684</v>
      </c>
      <c r="S3" s="15">
        <v>939</v>
      </c>
      <c r="T3" s="15">
        <v>587</v>
      </c>
      <c r="U3" s="16">
        <v>479</v>
      </c>
      <c r="V3" s="15">
        <v>201</v>
      </c>
      <c r="W3" s="15">
        <v>593</v>
      </c>
      <c r="X3" s="15">
        <v>643</v>
      </c>
      <c r="Y3" s="15">
        <f>SUM(C3:X3)</f>
        <v>11046</v>
      </c>
      <c r="Z3" s="17">
        <f>AVERAGE(C3:X3)</f>
        <v>502.09090909090907</v>
      </c>
      <c r="AA3" s="17">
        <f t="shared" ref="AA3:AA14" si="0">MEDIAN(C3:X3)</f>
        <v>374.5</v>
      </c>
      <c r="AB3" s="15">
        <v>1915</v>
      </c>
    </row>
    <row r="4" spans="1:28" x14ac:dyDescent="0.25">
      <c r="A4" s="2" t="s">
        <v>18</v>
      </c>
      <c r="B4" s="13" t="s">
        <v>4</v>
      </c>
      <c r="C4" s="15">
        <v>8345</v>
      </c>
      <c r="D4" s="15">
        <v>4089</v>
      </c>
      <c r="E4" s="15">
        <v>1862</v>
      </c>
      <c r="F4" s="25">
        <v>8978</v>
      </c>
      <c r="G4" s="15">
        <v>1495</v>
      </c>
      <c r="H4" s="15">
        <v>1529</v>
      </c>
      <c r="I4" s="15">
        <v>1056</v>
      </c>
      <c r="J4" s="15">
        <v>546</v>
      </c>
      <c r="K4" s="15">
        <v>1003</v>
      </c>
      <c r="L4" s="15">
        <v>2744</v>
      </c>
      <c r="M4" s="15">
        <v>1890</v>
      </c>
      <c r="N4" s="15">
        <v>8250</v>
      </c>
      <c r="O4" s="15">
        <v>1227</v>
      </c>
      <c r="P4" s="15">
        <v>1515</v>
      </c>
      <c r="Q4" s="26">
        <v>482</v>
      </c>
      <c r="R4" s="15">
        <v>1596</v>
      </c>
      <c r="S4" s="15">
        <v>2712</v>
      </c>
      <c r="T4" s="15">
        <v>2173</v>
      </c>
      <c r="U4" s="16">
        <v>2800</v>
      </c>
      <c r="V4" s="15">
        <v>3659</v>
      </c>
      <c r="W4" s="15">
        <v>1838</v>
      </c>
      <c r="X4" s="15">
        <v>1985</v>
      </c>
      <c r="Y4" s="15">
        <f>SUM(C4:X4)</f>
        <v>61774</v>
      </c>
      <c r="Z4" s="17">
        <f>AVERAGE(C4:X4)</f>
        <v>2807.909090909091</v>
      </c>
      <c r="AA4" s="17">
        <f t="shared" si="0"/>
        <v>1876</v>
      </c>
      <c r="AB4" s="15">
        <v>8496</v>
      </c>
    </row>
    <row r="5" spans="1:28" x14ac:dyDescent="0.25">
      <c r="A5" s="2" t="s">
        <v>19</v>
      </c>
      <c r="B5" s="13" t="s">
        <v>5</v>
      </c>
      <c r="C5" s="15">
        <v>939</v>
      </c>
      <c r="D5" s="15">
        <v>647</v>
      </c>
      <c r="E5" s="15">
        <v>937</v>
      </c>
      <c r="F5" s="15">
        <v>1271</v>
      </c>
      <c r="G5" s="15">
        <v>917</v>
      </c>
      <c r="H5" s="15">
        <v>591</v>
      </c>
      <c r="I5" s="15">
        <v>606</v>
      </c>
      <c r="J5" s="15">
        <v>945</v>
      </c>
      <c r="K5" s="15">
        <v>1038</v>
      </c>
      <c r="L5" s="25">
        <v>1449</v>
      </c>
      <c r="M5" s="15">
        <v>1252</v>
      </c>
      <c r="N5" s="16">
        <v>836</v>
      </c>
      <c r="O5" s="15">
        <v>404</v>
      </c>
      <c r="P5" s="15">
        <v>428</v>
      </c>
      <c r="Q5" s="18">
        <v>700</v>
      </c>
      <c r="R5" s="18">
        <v>942</v>
      </c>
      <c r="S5" s="18">
        <v>754</v>
      </c>
      <c r="T5" s="18">
        <v>730</v>
      </c>
      <c r="U5" s="18">
        <v>706</v>
      </c>
      <c r="V5" s="15">
        <v>867</v>
      </c>
      <c r="W5" s="15">
        <v>800</v>
      </c>
      <c r="X5" s="26">
        <v>298</v>
      </c>
      <c r="Y5" s="15">
        <f>SUM(C5:X5)</f>
        <v>18057</v>
      </c>
      <c r="Z5" s="17">
        <f>AVERAGE(C5:X5)</f>
        <v>820.77272727272725</v>
      </c>
      <c r="AA5" s="17">
        <f t="shared" si="0"/>
        <v>818</v>
      </c>
      <c r="AB5" s="15">
        <v>1150</v>
      </c>
    </row>
    <row r="6" spans="1:28" x14ac:dyDescent="0.25">
      <c r="A6" s="1" t="s">
        <v>20</v>
      </c>
      <c r="B6" s="29" t="s">
        <v>6</v>
      </c>
      <c r="C6" s="20">
        <v>1967</v>
      </c>
      <c r="D6" s="25">
        <v>2731</v>
      </c>
      <c r="E6" s="20">
        <v>2348</v>
      </c>
      <c r="F6" s="20">
        <v>2439</v>
      </c>
      <c r="G6" s="20">
        <v>1632</v>
      </c>
      <c r="H6" s="20">
        <v>1466</v>
      </c>
      <c r="I6" s="20">
        <v>952</v>
      </c>
      <c r="J6" s="20">
        <v>689</v>
      </c>
      <c r="K6" s="20">
        <v>1347</v>
      </c>
      <c r="L6" s="20">
        <v>395</v>
      </c>
      <c r="M6" s="21">
        <v>1046</v>
      </c>
      <c r="N6" s="20">
        <v>533</v>
      </c>
      <c r="O6" s="20">
        <v>558</v>
      </c>
      <c r="P6" s="20">
        <v>860</v>
      </c>
      <c r="Q6" s="20">
        <v>607</v>
      </c>
      <c r="R6" s="20">
        <v>709</v>
      </c>
      <c r="S6" s="20">
        <v>574</v>
      </c>
      <c r="T6" s="20">
        <v>512</v>
      </c>
      <c r="U6" s="20">
        <v>571</v>
      </c>
      <c r="V6" s="20">
        <v>557</v>
      </c>
      <c r="W6" s="26">
        <v>381</v>
      </c>
      <c r="X6" s="20">
        <v>602</v>
      </c>
      <c r="Y6" s="20">
        <f>SUM(C6:X6)</f>
        <v>23476</v>
      </c>
      <c r="Z6" s="20">
        <f>AVERAGE(C6:X6)</f>
        <v>1067.090909090909</v>
      </c>
      <c r="AA6" s="20">
        <f t="shared" si="0"/>
        <v>699</v>
      </c>
      <c r="AB6" s="20">
        <v>2350</v>
      </c>
    </row>
    <row r="7" spans="1:28" x14ac:dyDescent="0.25">
      <c r="A7" s="2" t="s">
        <v>21</v>
      </c>
      <c r="B7" s="13" t="s">
        <v>7</v>
      </c>
      <c r="C7" s="15">
        <v>51</v>
      </c>
      <c r="D7" s="15">
        <v>63</v>
      </c>
      <c r="E7" s="15">
        <v>50</v>
      </c>
      <c r="F7" s="15">
        <v>42</v>
      </c>
      <c r="G7" s="15">
        <v>54</v>
      </c>
      <c r="H7" s="15">
        <v>31</v>
      </c>
      <c r="I7" s="15">
        <v>38</v>
      </c>
      <c r="J7" s="26">
        <v>24</v>
      </c>
      <c r="K7" s="15">
        <v>35</v>
      </c>
      <c r="L7" s="15">
        <v>51</v>
      </c>
      <c r="M7" s="15">
        <v>56</v>
      </c>
      <c r="N7" s="18">
        <v>56</v>
      </c>
      <c r="O7" s="18">
        <v>36</v>
      </c>
      <c r="P7" s="15">
        <v>43</v>
      </c>
      <c r="Q7" s="15">
        <v>43</v>
      </c>
      <c r="R7" s="18">
        <v>70</v>
      </c>
      <c r="S7" s="18">
        <v>61</v>
      </c>
      <c r="T7" s="15">
        <v>62</v>
      </c>
      <c r="U7" s="16">
        <v>48</v>
      </c>
      <c r="V7" s="15">
        <v>49</v>
      </c>
      <c r="W7" s="25">
        <v>97</v>
      </c>
      <c r="X7" s="15">
        <v>82</v>
      </c>
      <c r="Y7" s="15">
        <f>SUM(C7:X7)</f>
        <v>1142</v>
      </c>
      <c r="Z7" s="17">
        <f>AVERAGE(C7:X7)</f>
        <v>51.909090909090907</v>
      </c>
      <c r="AA7" s="17">
        <f t="shared" si="0"/>
        <v>50.5</v>
      </c>
      <c r="AB7" s="15">
        <v>73</v>
      </c>
    </row>
    <row r="8" spans="1:28" x14ac:dyDescent="0.25">
      <c r="A8" s="2" t="s">
        <v>22</v>
      </c>
      <c r="B8" s="13" t="s">
        <v>8</v>
      </c>
      <c r="C8" s="15">
        <v>1322</v>
      </c>
      <c r="D8" s="15">
        <v>1331</v>
      </c>
      <c r="E8" s="15">
        <v>2355</v>
      </c>
      <c r="F8" s="25">
        <v>2897</v>
      </c>
      <c r="G8" s="15">
        <v>1310</v>
      </c>
      <c r="H8" s="15">
        <v>643</v>
      </c>
      <c r="I8" s="15">
        <v>389</v>
      </c>
      <c r="J8" s="15">
        <v>744</v>
      </c>
      <c r="K8" s="15">
        <v>259</v>
      </c>
      <c r="L8" s="15">
        <v>800</v>
      </c>
      <c r="M8" s="26">
        <v>56</v>
      </c>
      <c r="N8" s="16">
        <v>1039</v>
      </c>
      <c r="O8" s="15">
        <v>619</v>
      </c>
      <c r="P8" s="15">
        <v>622</v>
      </c>
      <c r="Q8" s="15">
        <v>1378</v>
      </c>
      <c r="R8" s="15">
        <v>781</v>
      </c>
      <c r="S8" s="15">
        <v>1120</v>
      </c>
      <c r="T8" s="15">
        <v>559</v>
      </c>
      <c r="U8" s="15">
        <v>613</v>
      </c>
      <c r="V8" s="15">
        <v>538</v>
      </c>
      <c r="W8" s="15">
        <v>1113</v>
      </c>
      <c r="X8" s="15">
        <v>1159</v>
      </c>
      <c r="Y8" s="15">
        <f>SUM(C8:X8)</f>
        <v>21647</v>
      </c>
      <c r="Z8" s="17">
        <f>AVERAGE(C8:X8)</f>
        <v>983.9545454545455</v>
      </c>
      <c r="AA8" s="17">
        <f t="shared" si="0"/>
        <v>790.5</v>
      </c>
      <c r="AB8" s="15">
        <v>2841</v>
      </c>
    </row>
    <row r="9" spans="1:28" x14ac:dyDescent="0.25">
      <c r="A9" s="2" t="s">
        <v>24</v>
      </c>
      <c r="B9" s="13" t="s">
        <v>10</v>
      </c>
      <c r="C9" s="25">
        <v>945</v>
      </c>
      <c r="D9" s="15">
        <v>451</v>
      </c>
      <c r="E9" s="15">
        <v>326</v>
      </c>
      <c r="F9" s="16">
        <v>328</v>
      </c>
      <c r="G9" s="15">
        <v>188</v>
      </c>
      <c r="H9" s="15">
        <v>528</v>
      </c>
      <c r="I9" s="15">
        <v>48</v>
      </c>
      <c r="J9" s="15">
        <v>47</v>
      </c>
      <c r="K9" s="15">
        <v>272</v>
      </c>
      <c r="L9" s="15">
        <v>484</v>
      </c>
      <c r="M9" s="15">
        <v>896</v>
      </c>
      <c r="N9" s="15">
        <v>385</v>
      </c>
      <c r="O9" s="15">
        <v>188</v>
      </c>
      <c r="P9" s="26">
        <v>40</v>
      </c>
      <c r="Q9" s="15">
        <v>185</v>
      </c>
      <c r="R9" s="15">
        <v>241</v>
      </c>
      <c r="S9" s="15">
        <v>778</v>
      </c>
      <c r="T9" s="15">
        <v>187</v>
      </c>
      <c r="U9" s="15">
        <v>184</v>
      </c>
      <c r="V9" s="15">
        <v>81</v>
      </c>
      <c r="W9" s="15">
        <v>160</v>
      </c>
      <c r="X9" s="15">
        <v>199</v>
      </c>
      <c r="Y9" s="15">
        <f>SUM(C9:X9)</f>
        <v>7141</v>
      </c>
      <c r="Z9" s="17">
        <f>AVERAGE(C9:X9)</f>
        <v>324.59090909090907</v>
      </c>
      <c r="AA9" s="17">
        <f t="shared" si="0"/>
        <v>220</v>
      </c>
      <c r="AB9" s="15">
        <v>905</v>
      </c>
    </row>
    <row r="10" spans="1:28" x14ac:dyDescent="0.25">
      <c r="A10" s="2" t="s">
        <v>25</v>
      </c>
      <c r="B10" s="13" t="s">
        <v>11</v>
      </c>
      <c r="C10" s="25">
        <v>92</v>
      </c>
      <c r="D10" s="15">
        <v>37</v>
      </c>
      <c r="E10" s="16">
        <v>41</v>
      </c>
      <c r="F10" s="15">
        <v>37</v>
      </c>
      <c r="G10" s="15">
        <v>15</v>
      </c>
      <c r="H10" s="15">
        <v>9</v>
      </c>
      <c r="I10" s="26">
        <v>6</v>
      </c>
      <c r="J10" s="15">
        <v>12</v>
      </c>
      <c r="K10" s="15">
        <v>33</v>
      </c>
      <c r="L10" s="15">
        <v>63</v>
      </c>
      <c r="M10" s="15">
        <v>172</v>
      </c>
      <c r="N10" s="15">
        <v>48</v>
      </c>
      <c r="O10" s="15">
        <v>34</v>
      </c>
      <c r="P10" s="15">
        <v>18</v>
      </c>
      <c r="Q10" s="15">
        <v>54</v>
      </c>
      <c r="R10" s="15">
        <v>51</v>
      </c>
      <c r="S10" s="15">
        <v>15</v>
      </c>
      <c r="T10" s="15">
        <v>15</v>
      </c>
      <c r="U10" s="15">
        <v>76</v>
      </c>
      <c r="V10" s="15">
        <v>38</v>
      </c>
      <c r="W10" s="15">
        <v>48</v>
      </c>
      <c r="X10" s="15">
        <v>83</v>
      </c>
      <c r="Y10" s="15">
        <f>SUM(C10:X10)</f>
        <v>997</v>
      </c>
      <c r="Z10" s="17">
        <f>AVERAGE(C10:X10)</f>
        <v>45.31818181818182</v>
      </c>
      <c r="AA10" s="17">
        <f t="shared" si="0"/>
        <v>37.5</v>
      </c>
      <c r="AB10" s="15">
        <v>86</v>
      </c>
    </row>
    <row r="11" spans="1:28" x14ac:dyDescent="0.25">
      <c r="A11" s="1" t="s">
        <v>26</v>
      </c>
      <c r="B11" s="29" t="s">
        <v>15</v>
      </c>
      <c r="C11" s="22">
        <v>0</v>
      </c>
      <c r="D11" s="26">
        <v>31</v>
      </c>
      <c r="E11" s="20">
        <v>48</v>
      </c>
      <c r="F11" s="20">
        <v>57</v>
      </c>
      <c r="G11" s="20">
        <v>214</v>
      </c>
      <c r="H11" s="20">
        <v>512</v>
      </c>
      <c r="I11" s="20">
        <v>362</v>
      </c>
      <c r="J11" s="20">
        <v>254</v>
      </c>
      <c r="K11" s="20">
        <v>8698</v>
      </c>
      <c r="L11" s="20">
        <v>13304</v>
      </c>
      <c r="M11" s="20">
        <v>1157</v>
      </c>
      <c r="N11" s="20">
        <v>502</v>
      </c>
      <c r="O11" s="20">
        <v>733</v>
      </c>
      <c r="P11" s="20">
        <v>1180</v>
      </c>
      <c r="Q11" s="20">
        <v>439</v>
      </c>
      <c r="R11" s="20">
        <v>12402</v>
      </c>
      <c r="S11" s="20">
        <v>277</v>
      </c>
      <c r="T11" s="20">
        <v>472</v>
      </c>
      <c r="U11" s="21">
        <v>2323</v>
      </c>
      <c r="V11" s="25">
        <v>27825</v>
      </c>
      <c r="W11" s="20">
        <v>297</v>
      </c>
      <c r="X11" s="20">
        <v>354</v>
      </c>
      <c r="Y11" s="20">
        <f>SUM(C11:X11)</f>
        <v>71441</v>
      </c>
      <c r="Z11" s="20">
        <f>AVERAGE(C11:X11)</f>
        <v>3247.318181818182</v>
      </c>
      <c r="AA11" s="20">
        <f t="shared" si="0"/>
        <v>455.5</v>
      </c>
      <c r="AB11" s="20">
        <v>27794</v>
      </c>
    </row>
    <row r="12" spans="1:28" x14ac:dyDescent="0.25">
      <c r="A12" s="2" t="s">
        <v>27</v>
      </c>
      <c r="B12" s="13" t="s">
        <v>12</v>
      </c>
      <c r="C12" s="15">
        <v>1122</v>
      </c>
      <c r="D12" s="15">
        <v>1213</v>
      </c>
      <c r="E12" s="25">
        <v>1379</v>
      </c>
      <c r="F12" s="15">
        <v>947</v>
      </c>
      <c r="G12" s="15">
        <v>793</v>
      </c>
      <c r="H12" s="15">
        <v>574</v>
      </c>
      <c r="I12" s="15">
        <v>453</v>
      </c>
      <c r="J12" s="15">
        <v>354</v>
      </c>
      <c r="K12" s="15">
        <v>551</v>
      </c>
      <c r="L12" s="15">
        <v>550</v>
      </c>
      <c r="M12" s="16">
        <v>582</v>
      </c>
      <c r="N12" s="26">
        <v>208</v>
      </c>
      <c r="O12" s="15">
        <v>241</v>
      </c>
      <c r="P12" s="15">
        <v>323</v>
      </c>
      <c r="Q12" s="15">
        <v>501</v>
      </c>
      <c r="R12" s="15">
        <v>352</v>
      </c>
      <c r="S12" s="15">
        <v>238</v>
      </c>
      <c r="T12" s="15">
        <v>466</v>
      </c>
      <c r="U12" s="15">
        <v>438</v>
      </c>
      <c r="V12" s="15">
        <v>397</v>
      </c>
      <c r="W12" s="15">
        <v>213</v>
      </c>
      <c r="X12" s="15">
        <v>486</v>
      </c>
      <c r="Y12" s="15">
        <f>SUM(C12:X12)</f>
        <v>12381</v>
      </c>
      <c r="Z12" s="17">
        <f>AVERAGE(C12:X12)</f>
        <v>562.77272727272725</v>
      </c>
      <c r="AA12" s="17">
        <f t="shared" si="0"/>
        <v>476</v>
      </c>
      <c r="AB12" s="15">
        <v>1171</v>
      </c>
    </row>
    <row r="13" spans="1:28" x14ac:dyDescent="0.25">
      <c r="A13" s="2" t="s">
        <v>28</v>
      </c>
      <c r="B13" s="13" t="s">
        <v>13</v>
      </c>
      <c r="C13" s="15">
        <v>1369</v>
      </c>
      <c r="D13" s="15">
        <v>1080</v>
      </c>
      <c r="E13" s="15">
        <v>1373</v>
      </c>
      <c r="F13" s="25">
        <v>2720</v>
      </c>
      <c r="G13" s="15">
        <v>939</v>
      </c>
      <c r="H13" s="15">
        <v>2100</v>
      </c>
      <c r="I13" s="15">
        <v>287</v>
      </c>
      <c r="J13" s="15">
        <v>494</v>
      </c>
      <c r="K13" s="16">
        <v>908</v>
      </c>
      <c r="L13" s="15">
        <v>800</v>
      </c>
      <c r="M13" s="15">
        <v>323</v>
      </c>
      <c r="N13" s="15">
        <v>271</v>
      </c>
      <c r="O13" s="15">
        <v>357</v>
      </c>
      <c r="P13" s="26">
        <v>126</v>
      </c>
      <c r="Q13" s="15">
        <v>834</v>
      </c>
      <c r="R13" s="15">
        <v>1244</v>
      </c>
      <c r="S13" s="15">
        <v>955</v>
      </c>
      <c r="T13" s="15">
        <v>466</v>
      </c>
      <c r="U13" s="15">
        <v>640</v>
      </c>
      <c r="V13" s="15">
        <v>561</v>
      </c>
      <c r="W13" s="15">
        <v>1288</v>
      </c>
      <c r="X13" s="15">
        <v>1166</v>
      </c>
      <c r="Y13" s="15">
        <f>SUM(C13:X13)</f>
        <v>20301</v>
      </c>
      <c r="Z13" s="17">
        <f>AVERAGE(C13:X13)</f>
        <v>922.77272727272725</v>
      </c>
      <c r="AA13" s="17">
        <f t="shared" si="0"/>
        <v>871</v>
      </c>
      <c r="AB13" s="15">
        <v>2954</v>
      </c>
    </row>
    <row r="14" spans="1:28" x14ac:dyDescent="0.25">
      <c r="A14" s="2" t="s">
        <v>29</v>
      </c>
      <c r="B14" s="13" t="s">
        <v>14</v>
      </c>
      <c r="C14" s="15">
        <v>468</v>
      </c>
      <c r="D14" s="15">
        <v>214</v>
      </c>
      <c r="E14" s="16">
        <v>368</v>
      </c>
      <c r="F14" s="25">
        <v>2148</v>
      </c>
      <c r="G14" s="15">
        <v>1079</v>
      </c>
      <c r="H14" s="15">
        <v>405</v>
      </c>
      <c r="I14" s="15">
        <v>74</v>
      </c>
      <c r="J14" s="26">
        <v>59</v>
      </c>
      <c r="K14" s="15">
        <v>174</v>
      </c>
      <c r="L14" s="15">
        <v>227</v>
      </c>
      <c r="M14" s="15">
        <v>99</v>
      </c>
      <c r="N14" s="15">
        <v>118</v>
      </c>
      <c r="O14" s="15">
        <v>220</v>
      </c>
      <c r="P14" s="15">
        <v>108</v>
      </c>
      <c r="Q14" s="15">
        <v>146</v>
      </c>
      <c r="R14" s="15">
        <v>188</v>
      </c>
      <c r="S14" s="15">
        <v>241</v>
      </c>
      <c r="T14" s="15">
        <v>97</v>
      </c>
      <c r="U14" s="15">
        <v>342</v>
      </c>
      <c r="V14" s="15">
        <v>258</v>
      </c>
      <c r="W14" s="15">
        <v>506</v>
      </c>
      <c r="X14" s="15">
        <v>241</v>
      </c>
      <c r="Y14" s="15">
        <f>SUM(C14:X14)</f>
        <v>7780</v>
      </c>
      <c r="Z14" s="17">
        <f>AVERAGE(C14:X14)</f>
        <v>353.63636363636363</v>
      </c>
      <c r="AA14" s="17">
        <f t="shared" si="0"/>
        <v>223.5</v>
      </c>
      <c r="AB14" s="15">
        <v>2089</v>
      </c>
    </row>
    <row r="17" spans="5:8" x14ac:dyDescent="0.25">
      <c r="E17" s="1"/>
      <c r="F17" s="7" t="s">
        <v>32</v>
      </c>
      <c r="G17" s="7"/>
      <c r="H17" s="8"/>
    </row>
    <row r="18" spans="5:8" x14ac:dyDescent="0.25">
      <c r="E18" s="3"/>
      <c r="F18" s="7" t="s">
        <v>23</v>
      </c>
      <c r="G18" s="7"/>
      <c r="H18" s="8"/>
    </row>
    <row r="19" spans="5:8" x14ac:dyDescent="0.25">
      <c r="E19" s="6"/>
      <c r="F19" s="7" t="s">
        <v>33</v>
      </c>
      <c r="G19" s="7"/>
      <c r="H19" s="8"/>
    </row>
    <row r="20" spans="5:8" x14ac:dyDescent="0.25">
      <c r="E20" s="4"/>
      <c r="F20" s="7" t="s">
        <v>34</v>
      </c>
      <c r="G20" s="7"/>
      <c r="H20" s="8"/>
    </row>
    <row r="21" spans="5:8" x14ac:dyDescent="0.25">
      <c r="E21" s="10"/>
      <c r="F21" s="11"/>
      <c r="G21" s="11"/>
    </row>
  </sheetData>
  <pageMargins left="0.7" right="0.7" top="0.75" bottom="0.75" header="0.3" footer="0.3"/>
  <pageSetup paperSize="3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ortTitle xmlns="ea3a0e8f-fa0f-409b-ad98-6d8151efe6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5C93AA7CF1146BDBCC49DD480D1D2" ma:contentTypeVersion="4" ma:contentTypeDescription="Create a new document." ma:contentTypeScope="" ma:versionID="58a35dba272969ce4179a26fbe8f57ba">
  <xsd:schema xmlns:xsd="http://www.w3.org/2001/XMLSchema" xmlns:xs="http://www.w3.org/2001/XMLSchema" xmlns:p="http://schemas.microsoft.com/office/2006/metadata/properties" xmlns:ns1="http://schemas.microsoft.com/sharepoint/v3" xmlns:ns2="ea3a0e8f-fa0f-409b-ad98-6d8151efe626" targetNamespace="http://schemas.microsoft.com/office/2006/metadata/properties" ma:root="true" ma:fieldsID="6149dc27f77ff477526bf8e3267600ec" ns1:_="" ns2:_="">
    <xsd:import namespace="http://schemas.microsoft.com/sharepoint/v3"/>
    <xsd:import namespace="ea3a0e8f-fa0f-409b-ad98-6d8151efe62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rt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a0e8f-fa0f-409b-ad98-6d8151efe626" elementFormDefault="qualified">
    <xsd:import namespace="http://schemas.microsoft.com/office/2006/documentManagement/types"/>
    <xsd:import namespace="http://schemas.microsoft.com/office/infopath/2007/PartnerControls"/>
    <xsd:element name="ShortTitle" ma:index="10" nillable="true" ma:displayName="Short Title" ma:description="Short title (where an abbreviated version is needed) (40 character limit)" ma:internalName="ShortTitle">
      <xsd:simpleType>
        <xsd:restriction base="dms:Text">
          <xsd:maxLength value="4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0E487-668B-44D6-B3BA-B9AFE1F88A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a3a0e8f-fa0f-409b-ad98-6d8151efe626"/>
  </ds:schemaRefs>
</ds:datastoreItem>
</file>

<file path=customXml/itemProps2.xml><?xml version="1.0" encoding="utf-8"?>
<ds:datastoreItem xmlns:ds="http://schemas.openxmlformats.org/officeDocument/2006/customXml" ds:itemID="{3F37B97F-B2A4-4414-AFC7-90539CB0B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3a0e8f-fa0f-409b-ad98-6d8151efe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9C56C-DFD0-4838-B6C6-4AE3DA71D8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Beginning</vt:lpstr>
      <vt:lpstr>Invasive Species 2020</vt:lpstr>
      <vt:lpstr>Add the Shad 2020</vt:lpstr>
      <vt:lpstr>High Population 2020</vt:lpstr>
      <vt:lpstr>Low Population 2020</vt:lpstr>
      <vt:lpstr>Species List 2020</vt:lpstr>
      <vt:lpstr>Averages 2020</vt:lpstr>
      <vt:lpstr>Average Graph</vt:lpstr>
      <vt:lpstr>No Shad Data 2020</vt:lpstr>
      <vt:lpstr>No Shad Graph</vt:lpstr>
      <vt:lpstr>Shad and Silver Carp 2020</vt:lpstr>
      <vt:lpstr>Graph Paper (Small)</vt:lpstr>
      <vt:lpstr>Graph Paper (Large)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Bauer, Joe</dc:creator>
  <cp:lastModifiedBy>Bauer, Joe</cp:lastModifiedBy>
  <cp:lastPrinted>2019-07-09T18:01:35Z</cp:lastPrinted>
  <dcterms:created xsi:type="dcterms:W3CDTF">2018-07-03T17:43:03Z</dcterms:created>
  <dcterms:modified xsi:type="dcterms:W3CDTF">2021-03-22T15:00:00Z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0x0101001E25C93AA7CF1146BDBCC49DD480D1D2</vt:lpwstr>
  </property>
  <property fmtid="{D5CDD505-2E9C-101B-9397-08002B2CF9AE}" pid="3" name="TemplateUrl">
    <vt:lpwstr/>
  </property>
  <property fmtid="{D5CDD505-2E9C-101B-9397-08002B2CF9AE}" pid="4" name="Order">
    <vt:r8>66500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